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1полугодие 2016 год (гот)" sheetId="6" r:id="rId1"/>
    <sheet name="Лист2" sheetId="2" r:id="rId2"/>
    <sheet name="Лист3" sheetId="3" r:id="rId3"/>
  </sheets>
  <definedNames>
    <definedName name="_xlnm.Print_Titles" localSheetId="0">'СВОД 1полугодие 2016 год (гот)'!$6:$9</definedName>
  </definedNames>
  <calcPr calcId="145621"/>
</workbook>
</file>

<file path=xl/calcChain.xml><?xml version="1.0" encoding="utf-8"?>
<calcChain xmlns="http://schemas.openxmlformats.org/spreadsheetml/2006/main">
  <c r="S17" i="6" l="1"/>
  <c r="M17" i="6"/>
  <c r="H17" i="6"/>
  <c r="D10" i="6" l="1"/>
  <c r="E10" i="6" l="1"/>
  <c r="F10" i="6"/>
  <c r="G10" i="6"/>
  <c r="I10" i="6"/>
  <c r="J10" i="6"/>
  <c r="K10" i="6"/>
  <c r="L10" i="6"/>
  <c r="N10" i="6"/>
  <c r="O10" i="6"/>
  <c r="P10" i="6"/>
  <c r="Q10" i="6"/>
  <c r="M25" i="6" l="1"/>
  <c r="H25" i="6"/>
  <c r="C25" i="6"/>
  <c r="M24" i="6"/>
  <c r="H24" i="6"/>
  <c r="C24" i="6"/>
  <c r="M23" i="6"/>
  <c r="H23" i="6"/>
  <c r="C23" i="6"/>
  <c r="M22" i="6"/>
  <c r="H22" i="6"/>
  <c r="C22" i="6"/>
  <c r="M21" i="6"/>
  <c r="H21" i="6"/>
  <c r="C21" i="6"/>
  <c r="M20" i="6"/>
  <c r="H20" i="6"/>
  <c r="C20" i="6"/>
  <c r="M19" i="6"/>
  <c r="H19" i="6"/>
  <c r="C19" i="6"/>
  <c r="M18" i="6"/>
  <c r="H18" i="6"/>
  <c r="C18" i="6"/>
  <c r="C17" i="6"/>
  <c r="M16" i="6"/>
  <c r="H16" i="6"/>
  <c r="C16" i="6"/>
  <c r="M15" i="6"/>
  <c r="H15" i="6"/>
  <c r="C15" i="6"/>
  <c r="M14" i="6"/>
  <c r="H14" i="6"/>
  <c r="C14" i="6"/>
  <c r="M13" i="6"/>
  <c r="H13" i="6"/>
  <c r="C13" i="6"/>
  <c r="M12" i="6"/>
  <c r="H12" i="6"/>
  <c r="C12" i="6"/>
  <c r="S13" i="6" l="1"/>
  <c r="C10" i="6"/>
  <c r="M10" i="6"/>
  <c r="H10" i="6"/>
  <c r="R12" i="6"/>
  <c r="R16" i="6"/>
  <c r="S20" i="6"/>
  <c r="S21" i="6"/>
  <c r="R24" i="6"/>
  <c r="R25" i="6"/>
  <c r="S23" i="6"/>
  <c r="R13" i="6"/>
  <c r="S19" i="6"/>
  <c r="S18" i="6"/>
  <c r="S15" i="6"/>
  <c r="S14" i="6"/>
  <c r="S12" i="6"/>
  <c r="R14" i="6"/>
  <c r="R15" i="6"/>
  <c r="S16" i="6"/>
  <c r="R17" i="6"/>
  <c r="R18" i="6"/>
  <c r="R19" i="6"/>
  <c r="R20" i="6"/>
  <c r="R21" i="6"/>
  <c r="R22" i="6"/>
  <c r="R23" i="6"/>
  <c r="S24" i="6"/>
  <c r="R10" i="6" l="1"/>
  <c r="S10" i="6"/>
</calcChain>
</file>

<file path=xl/sharedStrings.xml><?xml version="1.0" encoding="utf-8"?>
<sst xmlns="http://schemas.openxmlformats.org/spreadsheetml/2006/main" count="47" uniqueCount="34">
  <si>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</si>
  <si>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</si>
  <si>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</si>
  <si>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</si>
  <si>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</si>
  <si>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</si>
  <si>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</si>
  <si>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</si>
  <si>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</si>
  <si>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</si>
  <si>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</si>
  <si>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</si>
  <si>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</si>
  <si>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</si>
  <si>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х</t>
  </si>
  <si>
    <t>Противодействие  злоупотреблению наркотиками и их незаконному обороту в городском округе город Стерлитамак на 2015-2020 годы</t>
  </si>
  <si>
    <t>Программа улучшения условий и охраны труда на 2012-2016 годы</t>
  </si>
  <si>
    <t>Развитие молодежной политики в городе Стерлитамак на 2015-2017 годы</t>
  </si>
  <si>
    <t>Управление муниципальными финансами и муниципальным долгом городского округа город Стерлитамак на 2014-2018 годы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</si>
  <si>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2014-2016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</si>
  <si>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2014-2016 годы</t>
  </si>
  <si>
    <t>Развитие городского электрического транспорта на 2014-2016 годы на территории городского округа город Стерлитамак</t>
  </si>
  <si>
    <t>Безопасность дорожного движения на 2015-2017 годы в городском округе г.Стерлитамак РБ</t>
  </si>
  <si>
    <t>Благоустройство городского округа город Стерлитамак РБ на 2015-2016 годы</t>
  </si>
  <si>
    <t>Развитие культуры в городе Стерлитамаке на 2014-2016 годы</t>
  </si>
  <si>
    <t>Развитие физической культуры и спорта в городском округе город Стерлитамак  на 2014-2017 годы</t>
  </si>
  <si>
    <t>Развитие субъектов  малого и среднего предпринимательства ГО г.Стерлитамак РБ на 2013-2016 годы</t>
  </si>
  <si>
    <t>Развитие системы образования городского округа город Стерлитамак на 2014 – 2016 годы</t>
  </si>
  <si>
    <t>предусмотренный в текущем (2016) году по программе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</si>
  <si>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</si>
  <si>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</si>
  <si>
    <t>городского округа г.Стерлитамак  Республики Башкортостан за 1 полугодие 2016 года</t>
  </si>
  <si>
    <t>выделенный за отчетный период (1 полугодие 2016 года)</t>
  </si>
  <si>
    <t>освоенный за отчетный период (1 полугодие 2016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</si>
</sst>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0" fillId="3" borderId="0" xfId="0" applyFill="1"/>
    <xf numFmtId="166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view="pageBreakPreview" zoomScale="80" zoomScaleNormal="100" zoomScaleSheetLayoutView="80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E19" sqref="E19"/>
    </sheetView>
  </sheetViews>
  <sheetFormatPr defaultRowHeight="15" x14ac:dyDescent="0.25"/>
  <cols>
    <col min="1" max="1" width="4.85546875" style="31" customWidth="1"/>
    <col min="2" max="2" width="28" style="3" customWidth="1"/>
    <col min="3" max="3" width="13.28515625" customWidth="1"/>
    <col min="4" max="4" width="9.28515625" customWidth="1"/>
    <col min="5" max="6" width="9.28515625" bestFit="1" customWidth="1"/>
    <col min="7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4" width="9.140625" hidden="1" customWidth="1"/>
    <col min="25" max="25" width="1.28515625" customWidth="1"/>
  </cols>
  <sheetData>
    <row r="1" spans="1:19" ht="5.25" customHeight="1" x14ac:dyDescent="0.25">
      <c r="B1" s="32"/>
    </row>
    <row r="2" spans="1:19" ht="18.75" x14ac:dyDescent="0.3">
      <c r="B2" s="33"/>
      <c r="C2" s="45" t="s">
        <v>7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8.75" x14ac:dyDescent="0.3">
      <c r="B3" s="33"/>
      <c r="C3" s="45" t="s">
        <v>30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9" ht="18.75" x14ac:dyDescent="0.3">
      <c r="B4" s="33"/>
      <c r="C4" s="45" t="s">
        <v>31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ht="6.75" customHeight="1" x14ac:dyDescent="0.25">
      <c r="B5" s="32"/>
    </row>
    <row r="6" spans="1:19" ht="21.75" customHeight="1" x14ac:dyDescent="0.25">
      <c r="A6" s="37" t="s">
        <v>12</v>
      </c>
      <c r="B6" s="38" t="s">
        <v>13</v>
      </c>
      <c r="C6" s="41" t="s">
        <v>6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3" t="s">
        <v>10</v>
      </c>
      <c r="S6" s="43" t="s">
        <v>11</v>
      </c>
    </row>
    <row r="7" spans="1:19" ht="23.25" customHeight="1" x14ac:dyDescent="0.25">
      <c r="A7" s="37"/>
      <c r="B7" s="39"/>
      <c r="C7" s="44" t="s">
        <v>28</v>
      </c>
      <c r="D7" s="44"/>
      <c r="E7" s="44"/>
      <c r="F7" s="44"/>
      <c r="G7" s="44"/>
      <c r="H7" s="44" t="s">
        <v>32</v>
      </c>
      <c r="I7" s="44"/>
      <c r="J7" s="44"/>
      <c r="K7" s="44"/>
      <c r="L7" s="44"/>
      <c r="M7" s="44" t="s">
        <v>33</v>
      </c>
      <c r="N7" s="44"/>
      <c r="O7" s="44"/>
      <c r="P7" s="44"/>
      <c r="Q7" s="44"/>
      <c r="R7" s="43"/>
      <c r="S7" s="43"/>
    </row>
    <row r="8" spans="1:19" ht="21.75" customHeight="1" x14ac:dyDescent="0.25">
      <c r="A8" s="37"/>
      <c r="B8" s="39"/>
      <c r="C8" s="44" t="s">
        <v>1</v>
      </c>
      <c r="D8" s="42" t="s">
        <v>2</v>
      </c>
      <c r="E8" s="42"/>
      <c r="F8" s="42"/>
      <c r="G8" s="42"/>
      <c r="H8" s="44" t="s">
        <v>1</v>
      </c>
      <c r="I8" s="42" t="s">
        <v>2</v>
      </c>
      <c r="J8" s="42"/>
      <c r="K8" s="42"/>
      <c r="L8" s="42"/>
      <c r="M8" s="44" t="s">
        <v>1</v>
      </c>
      <c r="N8" s="42" t="s">
        <v>2</v>
      </c>
      <c r="O8" s="42"/>
      <c r="P8" s="42"/>
      <c r="Q8" s="42"/>
      <c r="R8" s="43"/>
      <c r="S8" s="43"/>
    </row>
    <row r="9" spans="1:19" x14ac:dyDescent="0.25">
      <c r="A9" s="37"/>
      <c r="B9" s="40"/>
      <c r="C9" s="44"/>
      <c r="D9" s="5" t="s">
        <v>0</v>
      </c>
      <c r="E9" s="5" t="s">
        <v>3</v>
      </c>
      <c r="F9" s="5" t="s">
        <v>4</v>
      </c>
      <c r="G9" s="5" t="s">
        <v>5</v>
      </c>
      <c r="H9" s="44"/>
      <c r="I9" s="5" t="s">
        <v>0</v>
      </c>
      <c r="J9" s="5" t="s">
        <v>3</v>
      </c>
      <c r="K9" s="5" t="s">
        <v>4</v>
      </c>
      <c r="L9" s="5" t="s">
        <v>5</v>
      </c>
      <c r="M9" s="44"/>
      <c r="N9" s="5" t="s">
        <v>0</v>
      </c>
      <c r="O9" s="5" t="s">
        <v>3</v>
      </c>
      <c r="P9" s="5" t="s">
        <v>4</v>
      </c>
      <c r="Q9" s="5" t="s">
        <v>5</v>
      </c>
      <c r="R9" s="43"/>
      <c r="S9" s="43"/>
    </row>
    <row r="10" spans="1:19" ht="31.5" x14ac:dyDescent="0.25">
      <c r="A10" s="2"/>
      <c r="B10" s="6" t="s">
        <v>8</v>
      </c>
      <c r="C10" s="7">
        <f t="shared" ref="C10:Q10" si="0">C12+C13+C14+C15+C16+C17+C18+C19+C20+C21+C22+C23+C24+C25</f>
        <v>4268.7490000000007</v>
      </c>
      <c r="D10" s="7">
        <f t="shared" si="0"/>
        <v>11.884</v>
      </c>
      <c r="E10" s="7">
        <f t="shared" si="0"/>
        <v>1804.4459999999999</v>
      </c>
      <c r="F10" s="7">
        <f t="shared" si="0"/>
        <v>2143.2509999999997</v>
      </c>
      <c r="G10" s="7">
        <f t="shared" si="0"/>
        <v>309.16800000000001</v>
      </c>
      <c r="H10" s="7">
        <f t="shared" si="0"/>
        <v>1930.0529999999999</v>
      </c>
      <c r="I10" s="7">
        <f t="shared" si="0"/>
        <v>1.1000000000000001</v>
      </c>
      <c r="J10" s="7">
        <f t="shared" si="0"/>
        <v>925.3</v>
      </c>
      <c r="K10" s="7">
        <f t="shared" si="0"/>
        <v>855.28199999999981</v>
      </c>
      <c r="L10" s="7">
        <f t="shared" si="0"/>
        <v>148.37099999999998</v>
      </c>
      <c r="M10" s="7">
        <f t="shared" si="0"/>
        <v>1914.3249999999998</v>
      </c>
      <c r="N10" s="7">
        <f t="shared" si="0"/>
        <v>1.1000000000000001</v>
      </c>
      <c r="O10" s="7">
        <f t="shared" si="0"/>
        <v>925.3</v>
      </c>
      <c r="P10" s="7">
        <f t="shared" si="0"/>
        <v>846.51899999999989</v>
      </c>
      <c r="Q10" s="7">
        <f t="shared" si="0"/>
        <v>141.40600000000001</v>
      </c>
      <c r="R10" s="29">
        <f>H10/C10*100</f>
        <v>45.213550855297406</v>
      </c>
      <c r="S10" s="29">
        <f>M10/H10*100</f>
        <v>99.18510009828745</v>
      </c>
    </row>
    <row r="11" spans="1:19" ht="20.25" customHeight="1" x14ac:dyDescent="0.25">
      <c r="A11" s="2"/>
      <c r="B11" s="34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  <c r="S11" s="1"/>
    </row>
    <row r="12" spans="1:19" s="3" customFormat="1" ht="63.75" customHeight="1" x14ac:dyDescent="0.25">
      <c r="A12" s="2">
        <v>1</v>
      </c>
      <c r="B12" s="35" t="s">
        <v>27</v>
      </c>
      <c r="C12" s="10">
        <f>SUM(D12:G12)</f>
        <v>2455.3000000000002</v>
      </c>
      <c r="D12" s="10">
        <v>0</v>
      </c>
      <c r="E12" s="10">
        <v>1371</v>
      </c>
      <c r="F12" s="10">
        <v>1026.4000000000001</v>
      </c>
      <c r="G12" s="10">
        <v>57.9</v>
      </c>
      <c r="H12" s="10">
        <f>SUM(I12:L12)</f>
        <v>1328.1</v>
      </c>
      <c r="I12" s="11">
        <v>0</v>
      </c>
      <c r="J12" s="10">
        <v>925.3</v>
      </c>
      <c r="K12" s="10">
        <v>393.4</v>
      </c>
      <c r="L12" s="10">
        <v>9.4</v>
      </c>
      <c r="M12" s="10">
        <f t="shared" ref="M12:M17" si="1">SUM(N12:Q12)</f>
        <v>1328.1</v>
      </c>
      <c r="N12" s="11">
        <v>0</v>
      </c>
      <c r="O12" s="10">
        <v>925.3</v>
      </c>
      <c r="P12" s="10">
        <v>393.4</v>
      </c>
      <c r="Q12" s="10">
        <v>9.4</v>
      </c>
      <c r="R12" s="12">
        <f t="shared" ref="R12:R23" si="2">H12/C12*100</f>
        <v>54.091149757667075</v>
      </c>
      <c r="S12" s="12">
        <f t="shared" ref="S12:S24" si="3">M12/H12*100</f>
        <v>100</v>
      </c>
    </row>
    <row r="13" spans="1:19" s="9" customFormat="1" ht="72" x14ac:dyDescent="0.25">
      <c r="A13" s="2">
        <v>2</v>
      </c>
      <c r="B13" s="17" t="s">
        <v>26</v>
      </c>
      <c r="C13" s="13">
        <f>SUM(D13:G13)</f>
        <v>70</v>
      </c>
      <c r="D13" s="13">
        <v>0</v>
      </c>
      <c r="E13" s="13">
        <v>63</v>
      </c>
      <c r="F13" s="13">
        <v>7</v>
      </c>
      <c r="G13" s="14">
        <v>0</v>
      </c>
      <c r="H13" s="13">
        <f>SUM(I13:L13)</f>
        <v>2</v>
      </c>
      <c r="I13" s="14">
        <v>0</v>
      </c>
      <c r="J13" s="14">
        <v>0</v>
      </c>
      <c r="K13" s="13">
        <v>2</v>
      </c>
      <c r="L13" s="14">
        <v>0</v>
      </c>
      <c r="M13" s="15">
        <f t="shared" si="1"/>
        <v>0</v>
      </c>
      <c r="N13" s="14">
        <v>0</v>
      </c>
      <c r="O13" s="14">
        <v>0</v>
      </c>
      <c r="P13" s="14">
        <v>0</v>
      </c>
      <c r="Q13" s="14">
        <v>0</v>
      </c>
      <c r="R13" s="16">
        <f t="shared" si="2"/>
        <v>2.8571428571428572</v>
      </c>
      <c r="S13" s="16">
        <f>M13/H13*100</f>
        <v>0</v>
      </c>
    </row>
    <row r="14" spans="1:19" s="3" customFormat="1" ht="72" x14ac:dyDescent="0.25">
      <c r="A14" s="2">
        <v>3</v>
      </c>
      <c r="B14" s="17" t="s">
        <v>25</v>
      </c>
      <c r="C14" s="18">
        <f t="shared" ref="C14:C21" si="4">SUM(D14:G14)</f>
        <v>98.2</v>
      </c>
      <c r="D14" s="18">
        <v>0</v>
      </c>
      <c r="E14" s="19">
        <v>0</v>
      </c>
      <c r="F14" s="18">
        <v>98.2</v>
      </c>
      <c r="G14" s="18">
        <v>0</v>
      </c>
      <c r="H14" s="18">
        <f t="shared" ref="H14:H17" si="5">SUM(I14:L14)</f>
        <v>40.19</v>
      </c>
      <c r="I14" s="18">
        <v>0</v>
      </c>
      <c r="J14" s="18">
        <v>0</v>
      </c>
      <c r="K14" s="18">
        <v>40.19</v>
      </c>
      <c r="L14" s="18">
        <v>0</v>
      </c>
      <c r="M14" s="18">
        <f t="shared" si="1"/>
        <v>40.19</v>
      </c>
      <c r="N14" s="18">
        <v>0</v>
      </c>
      <c r="O14" s="18">
        <v>0</v>
      </c>
      <c r="P14" s="18">
        <v>40.19</v>
      </c>
      <c r="Q14" s="18">
        <v>0</v>
      </c>
      <c r="R14" s="12">
        <f t="shared" si="2"/>
        <v>40.926680244399179</v>
      </c>
      <c r="S14" s="12">
        <f t="shared" si="3"/>
        <v>100</v>
      </c>
    </row>
    <row r="15" spans="1:19" s="3" customFormat="1" ht="43.5" x14ac:dyDescent="0.25">
      <c r="A15" s="2">
        <v>4</v>
      </c>
      <c r="B15" s="17" t="s">
        <v>24</v>
      </c>
      <c r="C15" s="18">
        <f t="shared" si="4"/>
        <v>156.53199999999998</v>
      </c>
      <c r="D15" s="18">
        <v>0</v>
      </c>
      <c r="E15" s="19">
        <v>0</v>
      </c>
      <c r="F15" s="18">
        <v>130.45599999999999</v>
      </c>
      <c r="G15" s="18">
        <v>26.076000000000001</v>
      </c>
      <c r="H15" s="18">
        <f t="shared" si="5"/>
        <v>78.206999999999994</v>
      </c>
      <c r="I15" s="18">
        <v>0</v>
      </c>
      <c r="J15" s="19">
        <v>0</v>
      </c>
      <c r="K15" s="18">
        <v>66.88</v>
      </c>
      <c r="L15" s="18">
        <v>11.327</v>
      </c>
      <c r="M15" s="18">
        <f t="shared" si="1"/>
        <v>65.170999999999992</v>
      </c>
      <c r="N15" s="18">
        <v>0</v>
      </c>
      <c r="O15" s="19">
        <v>0</v>
      </c>
      <c r="P15" s="18">
        <v>60.808999999999997</v>
      </c>
      <c r="Q15" s="18">
        <v>4.3620000000000001</v>
      </c>
      <c r="R15" s="12">
        <f t="shared" si="2"/>
        <v>49.962308026473821</v>
      </c>
      <c r="S15" s="12">
        <f t="shared" si="3"/>
        <v>83.33141534645236</v>
      </c>
    </row>
    <row r="16" spans="1:19" s="3" customFormat="1" ht="57.75" x14ac:dyDescent="0.25">
      <c r="A16" s="2">
        <v>5</v>
      </c>
      <c r="B16" s="17" t="s">
        <v>23</v>
      </c>
      <c r="C16" s="18">
        <f>SUM(D16:G16)</f>
        <v>516.53800000000001</v>
      </c>
      <c r="D16" s="18">
        <v>0</v>
      </c>
      <c r="E16" s="18">
        <v>0</v>
      </c>
      <c r="F16" s="18">
        <v>516.53800000000001</v>
      </c>
      <c r="G16" s="18">
        <v>0</v>
      </c>
      <c r="H16" s="18">
        <f t="shared" si="5"/>
        <v>221.31899999999999</v>
      </c>
      <c r="I16" s="18">
        <v>0</v>
      </c>
      <c r="J16" s="18">
        <v>0</v>
      </c>
      <c r="K16" s="20">
        <v>221.31899999999999</v>
      </c>
      <c r="L16" s="18">
        <v>0</v>
      </c>
      <c r="M16" s="20">
        <f t="shared" si="1"/>
        <v>221.31899999999999</v>
      </c>
      <c r="N16" s="21">
        <v>0</v>
      </c>
      <c r="O16" s="18">
        <v>0</v>
      </c>
      <c r="P16" s="20">
        <v>221.31899999999999</v>
      </c>
      <c r="Q16" s="18">
        <v>0</v>
      </c>
      <c r="R16" s="12">
        <f t="shared" si="2"/>
        <v>42.846605670831572</v>
      </c>
      <c r="S16" s="12">
        <f>M16/H16*100</f>
        <v>100</v>
      </c>
    </row>
    <row r="17" spans="1:19" s="8" customFormat="1" ht="57.75" x14ac:dyDescent="0.25">
      <c r="A17" s="2">
        <v>6</v>
      </c>
      <c r="B17" s="17" t="s">
        <v>22</v>
      </c>
      <c r="C17" s="18">
        <f t="shared" si="4"/>
        <v>98.9</v>
      </c>
      <c r="D17" s="18">
        <v>0</v>
      </c>
      <c r="E17" s="18">
        <v>0</v>
      </c>
      <c r="F17" s="18">
        <v>98.9</v>
      </c>
      <c r="G17" s="18">
        <v>0</v>
      </c>
      <c r="H17" s="18">
        <f t="shared" si="5"/>
        <v>0.03</v>
      </c>
      <c r="I17" s="19">
        <v>0</v>
      </c>
      <c r="J17" s="18">
        <v>0</v>
      </c>
      <c r="K17" s="18">
        <v>0.03</v>
      </c>
      <c r="L17" s="18">
        <v>0</v>
      </c>
      <c r="M17" s="27">
        <f t="shared" si="1"/>
        <v>0.03</v>
      </c>
      <c r="N17" s="18">
        <v>0</v>
      </c>
      <c r="O17" s="18">
        <v>0</v>
      </c>
      <c r="P17" s="18">
        <v>0.03</v>
      </c>
      <c r="Q17" s="18">
        <v>0</v>
      </c>
      <c r="R17" s="30">
        <f>H17/C17*100</f>
        <v>3.0333670374115267E-2</v>
      </c>
      <c r="S17" s="12">
        <f>M17/H17*100</f>
        <v>100</v>
      </c>
    </row>
    <row r="18" spans="1:19" s="3" customFormat="1" ht="86.25" x14ac:dyDescent="0.25">
      <c r="A18" s="2">
        <v>7</v>
      </c>
      <c r="B18" s="17" t="s">
        <v>21</v>
      </c>
      <c r="C18" s="18">
        <f t="shared" si="4"/>
        <v>640.4</v>
      </c>
      <c r="D18" s="18">
        <v>0</v>
      </c>
      <c r="E18" s="23">
        <v>320</v>
      </c>
      <c r="F18" s="23">
        <v>200</v>
      </c>
      <c r="G18" s="18">
        <v>120.4</v>
      </c>
      <c r="H18" s="23">
        <f t="shared" ref="H18:H22" si="6">SUM(I18:L18)</f>
        <v>102.4</v>
      </c>
      <c r="I18" s="18">
        <v>0</v>
      </c>
      <c r="J18" s="18">
        <v>0</v>
      </c>
      <c r="K18" s="23">
        <v>102.4</v>
      </c>
      <c r="L18" s="18">
        <v>0</v>
      </c>
      <c r="M18" s="23">
        <f t="shared" ref="M18:M22" si="7">SUM(N18:Q18)</f>
        <v>102.4</v>
      </c>
      <c r="N18" s="18">
        <v>0</v>
      </c>
      <c r="O18" s="18">
        <v>0</v>
      </c>
      <c r="P18" s="23">
        <v>102.4</v>
      </c>
      <c r="Q18" s="18">
        <v>0</v>
      </c>
      <c r="R18" s="12">
        <f t="shared" si="2"/>
        <v>15.990006246096192</v>
      </c>
      <c r="S18" s="12">
        <f t="shared" si="3"/>
        <v>100</v>
      </c>
    </row>
    <row r="19" spans="1:19" s="3" customFormat="1" ht="135" customHeight="1" x14ac:dyDescent="0.25">
      <c r="A19" s="2">
        <v>8</v>
      </c>
      <c r="B19" s="36" t="s">
        <v>20</v>
      </c>
      <c r="C19" s="20">
        <f t="shared" si="4"/>
        <v>17.902999999999999</v>
      </c>
      <c r="D19" s="24">
        <v>0</v>
      </c>
      <c r="E19" s="24">
        <v>0</v>
      </c>
      <c r="F19" s="25">
        <v>1.1910000000000001</v>
      </c>
      <c r="G19" s="25">
        <v>16.712</v>
      </c>
      <c r="H19" s="20">
        <f t="shared" si="6"/>
        <v>7.1989999999999998</v>
      </c>
      <c r="I19" s="26">
        <v>0</v>
      </c>
      <c r="J19" s="26">
        <v>0</v>
      </c>
      <c r="K19" s="25">
        <v>3.7549999999999999</v>
      </c>
      <c r="L19" s="25">
        <v>3.444</v>
      </c>
      <c r="M19" s="20">
        <f t="shared" si="7"/>
        <v>7.1970000000000001</v>
      </c>
      <c r="N19" s="26">
        <v>0</v>
      </c>
      <c r="O19" s="26">
        <v>0</v>
      </c>
      <c r="P19" s="25">
        <v>3.7530000000000001</v>
      </c>
      <c r="Q19" s="26">
        <v>3.444</v>
      </c>
      <c r="R19" s="12">
        <f t="shared" si="2"/>
        <v>40.211137798134395</v>
      </c>
      <c r="S19" s="12">
        <f t="shared" si="3"/>
        <v>99.972218363661625</v>
      </c>
    </row>
    <row r="20" spans="1:19" s="3" customFormat="1" ht="114.75" x14ac:dyDescent="0.25">
      <c r="A20" s="2">
        <v>9</v>
      </c>
      <c r="B20" s="17" t="s">
        <v>19</v>
      </c>
      <c r="C20" s="27">
        <f t="shared" si="4"/>
        <v>40.58</v>
      </c>
      <c r="D20" s="18">
        <v>0</v>
      </c>
      <c r="E20" s="18">
        <v>0</v>
      </c>
      <c r="F20" s="18">
        <v>12.7</v>
      </c>
      <c r="G20" s="18">
        <v>27.88</v>
      </c>
      <c r="H20" s="18">
        <f t="shared" si="6"/>
        <v>12.05</v>
      </c>
      <c r="I20" s="18">
        <v>0</v>
      </c>
      <c r="J20" s="18">
        <v>0</v>
      </c>
      <c r="K20" s="18">
        <v>8.65</v>
      </c>
      <c r="L20" s="18">
        <v>3.4</v>
      </c>
      <c r="M20" s="18">
        <f t="shared" si="7"/>
        <v>12.05</v>
      </c>
      <c r="N20" s="18">
        <v>0</v>
      </c>
      <c r="O20" s="18">
        <v>0</v>
      </c>
      <c r="P20" s="18">
        <v>8.65</v>
      </c>
      <c r="Q20" s="18">
        <v>3.4</v>
      </c>
      <c r="R20" s="12">
        <f t="shared" si="2"/>
        <v>29.694430754066047</v>
      </c>
      <c r="S20" s="12">
        <f t="shared" si="3"/>
        <v>100</v>
      </c>
    </row>
    <row r="21" spans="1:19" s="3" customFormat="1" ht="99.75" x14ac:dyDescent="0.25">
      <c r="A21" s="2">
        <v>10</v>
      </c>
      <c r="B21" s="36" t="s">
        <v>18</v>
      </c>
      <c r="C21" s="18">
        <f t="shared" si="4"/>
        <v>16.893000000000001</v>
      </c>
      <c r="D21" s="26">
        <v>0</v>
      </c>
      <c r="E21" s="26">
        <v>0</v>
      </c>
      <c r="F21" s="26">
        <v>16.893000000000001</v>
      </c>
      <c r="G21" s="26">
        <v>0</v>
      </c>
      <c r="H21" s="18">
        <f t="shared" si="6"/>
        <v>10.827999999999999</v>
      </c>
      <c r="I21" s="26">
        <v>0</v>
      </c>
      <c r="J21" s="26">
        <v>0</v>
      </c>
      <c r="K21" s="26">
        <v>10.827999999999999</v>
      </c>
      <c r="L21" s="26">
        <v>0</v>
      </c>
      <c r="M21" s="18">
        <f t="shared" si="7"/>
        <v>10.827999999999999</v>
      </c>
      <c r="N21" s="26">
        <v>0</v>
      </c>
      <c r="O21" s="26">
        <v>0</v>
      </c>
      <c r="P21" s="26">
        <v>10.827999999999999</v>
      </c>
      <c r="Q21" s="26">
        <v>0</v>
      </c>
      <c r="R21" s="12">
        <f>H21/C21*100</f>
        <v>64.097555200378849</v>
      </c>
      <c r="S21" s="12">
        <f>M21/H21*100</f>
        <v>100</v>
      </c>
    </row>
    <row r="22" spans="1:19" s="8" customFormat="1" ht="71.25" x14ac:dyDescent="0.25">
      <c r="A22" s="2">
        <v>11</v>
      </c>
      <c r="B22" s="36" t="s">
        <v>29</v>
      </c>
      <c r="C22" s="18">
        <f>SUM(D22:G22)</f>
        <v>33.073999999999998</v>
      </c>
      <c r="D22" s="26">
        <v>10.584</v>
      </c>
      <c r="E22" s="26">
        <v>20.446000000000002</v>
      </c>
      <c r="F22" s="26">
        <v>2.044</v>
      </c>
      <c r="G22" s="26">
        <v>0</v>
      </c>
      <c r="H22" s="18">
        <f t="shared" si="6"/>
        <v>0</v>
      </c>
      <c r="I22" s="26">
        <v>0</v>
      </c>
      <c r="J22" s="26">
        <v>0</v>
      </c>
      <c r="K22" s="26">
        <v>0</v>
      </c>
      <c r="L22" s="26">
        <v>0</v>
      </c>
      <c r="M22" s="18">
        <f t="shared" si="7"/>
        <v>0</v>
      </c>
      <c r="N22" s="26">
        <v>0</v>
      </c>
      <c r="O22" s="26">
        <v>0</v>
      </c>
      <c r="P22" s="26">
        <v>0</v>
      </c>
      <c r="Q22" s="26">
        <v>0</v>
      </c>
      <c r="R22" s="12">
        <f>H22/C22*100</f>
        <v>0</v>
      </c>
      <c r="S22" s="12" t="s">
        <v>14</v>
      </c>
    </row>
    <row r="23" spans="1:19" s="3" customFormat="1" ht="57.75" x14ac:dyDescent="0.25">
      <c r="A23" s="2">
        <v>12</v>
      </c>
      <c r="B23" s="17" t="s">
        <v>17</v>
      </c>
      <c r="C23" s="18">
        <f>SUM(D23:G23)</f>
        <v>6.4530000000000003</v>
      </c>
      <c r="D23" s="18">
        <v>0</v>
      </c>
      <c r="E23" s="18">
        <v>0</v>
      </c>
      <c r="F23" s="18">
        <v>6.4530000000000003</v>
      </c>
      <c r="G23" s="18">
        <v>0</v>
      </c>
      <c r="H23" s="18">
        <f>SUM(I23:L23)</f>
        <v>3.43</v>
      </c>
      <c r="I23" s="18">
        <v>0</v>
      </c>
      <c r="J23" s="18">
        <v>0</v>
      </c>
      <c r="K23" s="18">
        <v>3.43</v>
      </c>
      <c r="L23" s="18">
        <v>0</v>
      </c>
      <c r="M23" s="18">
        <f>SUM(N23:Q23)</f>
        <v>2.74</v>
      </c>
      <c r="N23" s="18">
        <v>0</v>
      </c>
      <c r="O23" s="18">
        <v>0</v>
      </c>
      <c r="P23" s="18">
        <v>2.74</v>
      </c>
      <c r="Q23" s="18">
        <v>0</v>
      </c>
      <c r="R23" s="12">
        <f t="shared" si="2"/>
        <v>53.153571982023863</v>
      </c>
      <c r="S23" s="12">
        <f t="shared" si="3"/>
        <v>79.883381924198247</v>
      </c>
    </row>
    <row r="24" spans="1:19" s="3" customFormat="1" ht="43.5" x14ac:dyDescent="0.25">
      <c r="A24" s="2">
        <v>13</v>
      </c>
      <c r="B24" s="17" t="s">
        <v>16</v>
      </c>
      <c r="C24" s="18">
        <f t="shared" ref="C24:C25" si="8">SUM(D24:G24)</f>
        <v>117.80000000000001</v>
      </c>
      <c r="D24" s="23">
        <v>1.3</v>
      </c>
      <c r="E24" s="23">
        <v>30</v>
      </c>
      <c r="F24" s="23">
        <v>26.3</v>
      </c>
      <c r="G24" s="23">
        <v>60.2</v>
      </c>
      <c r="H24" s="23">
        <f>SUM(I24:L24)</f>
        <v>124.3</v>
      </c>
      <c r="I24" s="23">
        <v>1.1000000000000001</v>
      </c>
      <c r="J24" s="19">
        <v>0</v>
      </c>
      <c r="K24" s="23">
        <v>2.4</v>
      </c>
      <c r="L24" s="23">
        <v>120.8</v>
      </c>
      <c r="M24" s="23">
        <f>SUM(N24:Q24)</f>
        <v>124.3</v>
      </c>
      <c r="N24" s="23">
        <v>1.1000000000000001</v>
      </c>
      <c r="O24" s="19">
        <v>0</v>
      </c>
      <c r="P24" s="23">
        <v>2.4</v>
      </c>
      <c r="Q24" s="23">
        <v>120.8</v>
      </c>
      <c r="R24" s="12">
        <f>H24/C24*100</f>
        <v>105.51782682512732</v>
      </c>
      <c r="S24" s="12">
        <f t="shared" si="3"/>
        <v>100</v>
      </c>
    </row>
    <row r="25" spans="1:19" s="3" customFormat="1" ht="99.75" x14ac:dyDescent="0.25">
      <c r="A25" s="2">
        <v>14</v>
      </c>
      <c r="B25" s="36" t="s">
        <v>15</v>
      </c>
      <c r="C25" s="18">
        <f t="shared" si="8"/>
        <v>0.17599999999999999</v>
      </c>
      <c r="D25" s="26">
        <v>0</v>
      </c>
      <c r="E25" s="26">
        <v>0</v>
      </c>
      <c r="F25" s="26">
        <v>0.17599999999999999</v>
      </c>
      <c r="G25" s="26">
        <v>0</v>
      </c>
      <c r="H25" s="18">
        <f t="shared" ref="H25" si="9">SUM(I25:L25)</f>
        <v>0</v>
      </c>
      <c r="I25" s="26">
        <v>0</v>
      </c>
      <c r="J25" s="26">
        <v>0</v>
      </c>
      <c r="K25" s="26">
        <v>0</v>
      </c>
      <c r="L25" s="26">
        <v>0</v>
      </c>
      <c r="M25" s="18">
        <f t="shared" ref="M25" si="10">SUM(N25:Q25)</f>
        <v>0</v>
      </c>
      <c r="N25" s="26">
        <v>0</v>
      </c>
      <c r="O25" s="26">
        <v>0</v>
      </c>
      <c r="P25" s="26">
        <v>0</v>
      </c>
      <c r="Q25" s="26">
        <v>0</v>
      </c>
      <c r="R25" s="22">
        <f>H25/C25*100</f>
        <v>0</v>
      </c>
      <c r="S25" s="28" t="s">
        <v>14</v>
      </c>
    </row>
  </sheetData>
  <mergeCells count="17">
    <mergeCell ref="R6:R9"/>
    <mergeCell ref="S6:S9"/>
    <mergeCell ref="C7:G7"/>
    <mergeCell ref="H7:L7"/>
    <mergeCell ref="M7:Q7"/>
    <mergeCell ref="C8:C9"/>
    <mergeCell ref="D8:G8"/>
    <mergeCell ref="H8:H9"/>
    <mergeCell ref="I8:L8"/>
    <mergeCell ref="M8:M9"/>
    <mergeCell ref="C2:P2"/>
    <mergeCell ref="C3:P3"/>
    <mergeCell ref="C4:P4"/>
    <mergeCell ref="A6:A9"/>
    <mergeCell ref="B6:B9"/>
    <mergeCell ref="C6:Q6"/>
    <mergeCell ref="N8:Q8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 1полугодие 2016 год (гот)</vt:lpstr>
      <vt:lpstr>Лист2</vt:lpstr>
      <vt:lpstr>Лист3</vt:lpstr>
      <vt:lpstr>'СВОД 1полугодие 2016 год (гот)'!Заголовки_для_печати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2016-08-26T04:36:25Z</dcterms:modified>
</cp:coreProperties>
</file>