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45"/>
  </bookViews>
  <sheets>
    <sheet name="СВОД " sheetId="6" r:id="rId1"/>
  </sheets>
  <definedNames>
    <definedName name="_xlnm.Print_Titles" localSheetId="0">'СВОД '!$4:$7</definedName>
    <definedName name="_xlnm.Print_Area" localSheetId="0">'СВОД '!$A$1:$S$59</definedName>
  </definedNames>
  <calcPr calcId="162913"/>
</workbook>
</file>

<file path=xl/calcChain.xml><?xml version="1.0" encoding="utf-8"?>
<calcChain xmlns="http://schemas.openxmlformats.org/spreadsheetml/2006/main">
  <c r="M17" i="6" l="1"/>
  <c r="M27" i="6" l="1"/>
  <c r="H27" i="6"/>
  <c r="C27" i="6"/>
  <c r="S27" i="6" l="1"/>
  <c r="R27" i="6"/>
  <c r="P9" i="6"/>
  <c r="D9" i="6"/>
  <c r="E9" i="6"/>
  <c r="F9" i="6"/>
  <c r="G9" i="6"/>
  <c r="I9" i="6"/>
  <c r="J9" i="6"/>
  <c r="K9" i="6"/>
  <c r="L9" i="6"/>
  <c r="N9" i="6"/>
  <c r="O9" i="6"/>
  <c r="Q9" i="6"/>
  <c r="M28" i="6"/>
  <c r="H28" i="6"/>
  <c r="C28" i="6"/>
  <c r="S28" i="6" l="1"/>
  <c r="R28" i="6"/>
  <c r="H15" i="6" l="1"/>
  <c r="C11" i="6" l="1"/>
  <c r="H11" i="6"/>
  <c r="M11" i="6"/>
  <c r="C12" i="6"/>
  <c r="H12" i="6"/>
  <c r="M12" i="6"/>
  <c r="C13" i="6"/>
  <c r="H13" i="6"/>
  <c r="M13" i="6"/>
  <c r="C14" i="6"/>
  <c r="H14" i="6"/>
  <c r="M14" i="6"/>
  <c r="C15" i="6"/>
  <c r="R15" i="6" s="1"/>
  <c r="M15" i="6"/>
  <c r="S15" i="6" s="1"/>
  <c r="C16" i="6"/>
  <c r="H16" i="6"/>
  <c r="M16" i="6"/>
  <c r="C17" i="6"/>
  <c r="H17" i="6"/>
  <c r="C18" i="6"/>
  <c r="H18" i="6"/>
  <c r="M18" i="6"/>
  <c r="C19" i="6"/>
  <c r="H19" i="6"/>
  <c r="M19" i="6"/>
  <c r="C20" i="6"/>
  <c r="H20" i="6"/>
  <c r="M20" i="6"/>
  <c r="C21" i="6"/>
  <c r="H21" i="6"/>
  <c r="M21" i="6"/>
  <c r="C22" i="6"/>
  <c r="H22" i="6"/>
  <c r="M22" i="6"/>
  <c r="C23" i="6"/>
  <c r="H23" i="6"/>
  <c r="M23" i="6"/>
  <c r="C24" i="6"/>
  <c r="H24" i="6"/>
  <c r="M24" i="6"/>
  <c r="C25" i="6"/>
  <c r="H25" i="6"/>
  <c r="M25" i="6"/>
  <c r="C26" i="6"/>
  <c r="H26" i="6"/>
  <c r="M26" i="6"/>
  <c r="S18" i="6" l="1"/>
  <c r="S17" i="6"/>
  <c r="R16" i="6"/>
  <c r="R19" i="6"/>
  <c r="S13" i="6"/>
  <c r="R21" i="6"/>
  <c r="R12" i="6"/>
  <c r="S25" i="6"/>
  <c r="R25" i="6"/>
  <c r="S23" i="6"/>
  <c r="R23" i="6"/>
  <c r="S14" i="6"/>
  <c r="R14" i="6"/>
  <c r="M9" i="6"/>
  <c r="C9" i="6"/>
  <c r="R24" i="6"/>
  <c r="R22" i="6"/>
  <c r="R20" i="6"/>
  <c r="R13" i="6"/>
  <c r="S12" i="6"/>
  <c r="H9" i="6"/>
  <c r="R11" i="6"/>
  <c r="R18" i="6"/>
  <c r="R17" i="6"/>
  <c r="S16" i="6"/>
  <c r="R26" i="6"/>
  <c r="S26" i="6"/>
  <c r="S11" i="6"/>
  <c r="S20" i="6"/>
  <c r="S22" i="6"/>
  <c r="S24" i="6"/>
  <c r="S21" i="6"/>
  <c r="S19" i="6"/>
  <c r="R9" i="6" l="1"/>
  <c r="S9" i="6"/>
</calcChain>
</file>

<file path=xl/sharedStrings.xml><?xml version="1.0" encoding="utf-8"?>
<sst xmlns="http://schemas.openxmlformats.org/spreadsheetml/2006/main" count="56" uniqueCount="44">
  <si>
    <t>РФ</t>
  </si>
  <si>
    <t>ВСЕГО</t>
  </si>
  <si>
    <t>в том числе по бюджетам</t>
  </si>
  <si>
    <t>РБ</t>
  </si>
  <si>
    <t>МБ</t>
  </si>
  <si>
    <t>ВНБ</t>
  </si>
  <si>
    <t>Финансирование по программам - всего</t>
  </si>
  <si>
    <t xml:space="preserve"> в разрезе программ:</t>
  </si>
  <si>
    <t>№ п/п</t>
  </si>
  <si>
    <t>Наименование программы</t>
  </si>
  <si>
    <t>исполнитель: Яганова Светлана Юрьевна, отдел экономического развития, вед.специалист</t>
  </si>
  <si>
    <t>тел.8(3473)24-82-19</t>
  </si>
  <si>
    <t>Развитие молодежной политики в городе Стерлитамак на 2018-2022 годы</t>
  </si>
  <si>
    <t>Развитие муниципальной службы в городском округе город Стерлитамак Республики Башкортостан на 2018-2022 годы</t>
  </si>
  <si>
    <t>ИНФОРМАЦИЯ</t>
  </si>
  <si>
    <t>предусмотренный утвержденной программой</t>
  </si>
  <si>
    <t>предельные объемы финансирования (объем утвержденных лимитов бюджетных обязательств)</t>
  </si>
  <si>
    <t>фактически освоенный</t>
  </si>
  <si>
    <t>о финансировании мероприятий муниципальных  программ</t>
  </si>
  <si>
    <t>3 (=4+5+6+7)</t>
  </si>
  <si>
    <t>13 (=14+15+16+17)</t>
  </si>
  <si>
    <t>8 (=9+10+11+12)</t>
  </si>
  <si>
    <t>18 (=13/3*100)</t>
  </si>
  <si>
    <t>19 (=13/8*100)</t>
  </si>
  <si>
    <t>Доля фактически освоенных средств от предельных объемов финансирования, %</t>
  </si>
  <si>
    <t>Доля выделенных средств от предусмотренных программой, %</t>
  </si>
  <si>
    <t>Формирование современной городской среды городского округа город Стерлитамак Республики Башкортостан на 2018-2024 годы</t>
  </si>
  <si>
    <t>Развитие строительного комплекса и архитектуры в городском округе город Стерлитамак Республики Башкортостан на 2016-2021 годы</t>
  </si>
  <si>
    <t>Сохранение и развитие культуры в городском округе город Стерлитамак Республики Башкортостан на 2017-2022 годы</t>
  </si>
  <si>
    <t>Развитие физической культуры и спорта в городском округе город Стерлитамак  Республики Башкортостан на 2018-2022 годы</t>
  </si>
  <si>
    <t>Развитие системы образования городского округа город Стерлитамак Республики Башкортостан до 2025 года</t>
  </si>
  <si>
    <t>Укрепление единства российской нации и этнокультурное  развитие народов, проживающих в городском округе город Стерлитамак Республики Башкортостан на 2017-2022 годы</t>
  </si>
  <si>
    <t>Развитие транспортной системы на территории городского округа город Стерлитамак Республики Башкортостан на 2019-2022гг.</t>
  </si>
  <si>
    <t>Управление муниципальными финансами и муниципальным долгом городского округа город СтерлитамакРеспублики Башкортостан на 2019-2024 годы</t>
  </si>
  <si>
    <t>Обеспечение жильем молодых семей городского округа город Стерлитамак на 2016-2021 годы</t>
  </si>
  <si>
    <t>Объем финансирования в 2021 году, млн.руб.</t>
  </si>
  <si>
    <t>Комплексное развитие систем  коммунальной инфаструктуры городского округа город Стерлитамак Республики Башкортостан на 2016-2030 годы"</t>
  </si>
  <si>
    <t>Благоустройство городского округа город Стерлитамак Республики Башкортостан на 2017-2027 годы</t>
  </si>
  <si>
    <t>Профилактика терроризма и экстремизма, минимизация и (или) ликвидация последствий проявлений терроризма и экстремизма на территории городского округа город Стерлитамак на 2021-2024 годы</t>
  </si>
  <si>
    <t>Снижение рисков и смягчение последствий чрезвычайных ситуаций природного и техногенного характера в городском округе город Стерлитамак Республики Башкортостан на 2019-2023 годы</t>
  </si>
  <si>
    <t>Противодействие  злоупотреблению наркотиками и их незаконному обороту в городском округе г. Стерлитамак на 2021-2023 годы</t>
  </si>
  <si>
    <t>городского округа г.Стерлитамак  Республики Башкортостан за 2021 год</t>
  </si>
  <si>
    <t>Реализация проектов по комплексному благоустройству дворовых территорий ГО г. Стерлитамак Республики Башкортостан "Башкирские дворики"</t>
  </si>
  <si>
    <t>Развитие и поддержка малого и среднего предпринимательства
городского округа город Стерлитамак Республики Башкортостан на 2017-2024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</si>
</sst>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"/>
    <numFmt numFmtId="166" formatCode="#,##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0" xfId="0" applyFill="1"/>
    <xf numFmtId="0" fontId="3" fillId="0" borderId="1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0" fontId="4" fillId="0" borderId="2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16" fillId="0" borderId="0" xfId="0" applyFont="1" applyFill="1" applyAlignment="1">
      <alignment horizontal="center"/>
    </xf>
    <xf numFmtId="4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7" fillId="0" borderId="0" xfId="0" applyFont="1" applyFill="1"/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0" fillId="0" borderId="0" xfId="0" applyFont="1" applyFill="1" applyAlignment="1"/>
    <xf numFmtId="0" fontId="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6" fillId="0" borderId="0" xfId="0" applyFont="1" applyFill="1"/>
    <xf numFmtId="0" fontId="10" fillId="0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top"/>
    </xf>
    <xf numFmtId="0" fontId="3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6"/>
  <sheetViews>
    <sheetView tabSelected="1" view="pageBreakPreview" zoomScaleNormal="100" zoomScaleSheetLayoutView="100" workbookViewId="0">
      <pane xSplit="2" ySplit="9" topLeftCell="C28" activePane="bottomRight" state="frozen"/>
      <selection pane="topRight" activeCell="C1" sqref="C1"/>
      <selection pane="bottomLeft" activeCell="A12" sqref="A12"/>
      <selection pane="bottomRight" activeCell="A57" sqref="A57:XFD58"/>
    </sheetView>
  </sheetViews>
  <sheetFormatPr defaultRowHeight="15" x14ac:dyDescent="0.25"/>
  <cols>
    <col min="1" max="1" width="4.85546875" style="3" customWidth="1"/>
    <col min="2" max="2" width="28" style="1" customWidth="1"/>
    <col min="3" max="3" width="13.28515625" style="6" customWidth="1"/>
    <col min="4" max="4" width="9.28515625" customWidth="1"/>
    <col min="5" max="5" width="10.140625" bestFit="1" customWidth="1"/>
    <col min="6" max="7" width="9.5703125" bestFit="1" customWidth="1"/>
    <col min="8" max="8" width="11.140625" style="6" customWidth="1"/>
    <col min="9" max="10" width="9.28515625" bestFit="1" customWidth="1"/>
    <col min="11" max="11" width="10.140625" bestFit="1" customWidth="1"/>
    <col min="12" max="12" width="9.28515625" bestFit="1" customWidth="1"/>
    <col min="13" max="13" width="9.5703125" style="6" bestFit="1" customWidth="1"/>
    <col min="14" max="17" width="9.28515625" bestFit="1" customWidth="1"/>
    <col min="18" max="19" width="12.5703125" customWidth="1"/>
    <col min="20" max="24" width="9.140625" hidden="1" customWidth="1"/>
    <col min="25" max="25" width="1.28515625" customWidth="1"/>
  </cols>
  <sheetData>
    <row r="1" spans="1:19" ht="15.75" customHeight="1" x14ac:dyDescent="0.3">
      <c r="B1" s="4"/>
      <c r="C1" s="45" t="s">
        <v>14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9" ht="20.25" customHeight="1" x14ac:dyDescent="0.25">
      <c r="B2" s="4"/>
      <c r="C2" s="46" t="s">
        <v>18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9" ht="26.25" customHeight="1" x14ac:dyDescent="0.25">
      <c r="B3" s="4"/>
      <c r="C3" s="46" t="s">
        <v>41</v>
      </c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</row>
    <row r="4" spans="1:19" ht="19.5" customHeight="1" x14ac:dyDescent="0.25">
      <c r="A4" s="47" t="s">
        <v>8</v>
      </c>
      <c r="B4" s="48" t="s">
        <v>9</v>
      </c>
      <c r="C4" s="51" t="s">
        <v>35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42" t="s">
        <v>25</v>
      </c>
      <c r="S4" s="42" t="s">
        <v>24</v>
      </c>
    </row>
    <row r="5" spans="1:19" ht="58.5" customHeight="1" x14ac:dyDescent="0.25">
      <c r="A5" s="47"/>
      <c r="B5" s="49"/>
      <c r="C5" s="53" t="s">
        <v>15</v>
      </c>
      <c r="D5" s="53"/>
      <c r="E5" s="53"/>
      <c r="F5" s="53"/>
      <c r="G5" s="53"/>
      <c r="H5" s="53" t="s">
        <v>16</v>
      </c>
      <c r="I5" s="53"/>
      <c r="J5" s="53"/>
      <c r="K5" s="53"/>
      <c r="L5" s="53"/>
      <c r="M5" s="53" t="s">
        <v>17</v>
      </c>
      <c r="N5" s="53"/>
      <c r="O5" s="53"/>
      <c r="P5" s="53"/>
      <c r="Q5" s="53"/>
      <c r="R5" s="43"/>
      <c r="S5" s="43"/>
    </row>
    <row r="6" spans="1:19" ht="15" customHeight="1" x14ac:dyDescent="0.25">
      <c r="A6" s="47"/>
      <c r="B6" s="49"/>
      <c r="C6" s="54" t="s">
        <v>1</v>
      </c>
      <c r="D6" s="52" t="s">
        <v>2</v>
      </c>
      <c r="E6" s="52"/>
      <c r="F6" s="52"/>
      <c r="G6" s="52"/>
      <c r="H6" s="54" t="s">
        <v>1</v>
      </c>
      <c r="I6" s="52" t="s">
        <v>2</v>
      </c>
      <c r="J6" s="52"/>
      <c r="K6" s="52"/>
      <c r="L6" s="52"/>
      <c r="M6" s="54" t="s">
        <v>1</v>
      </c>
      <c r="N6" s="52" t="s">
        <v>2</v>
      </c>
      <c r="O6" s="52"/>
      <c r="P6" s="52"/>
      <c r="Q6" s="52"/>
      <c r="R6" s="43"/>
      <c r="S6" s="43"/>
    </row>
    <row r="7" spans="1:19" x14ac:dyDescent="0.25">
      <c r="A7" s="47"/>
      <c r="B7" s="50"/>
      <c r="C7" s="54"/>
      <c r="D7" s="2" t="s">
        <v>0</v>
      </c>
      <c r="E7" s="2" t="s">
        <v>3</v>
      </c>
      <c r="F7" s="2" t="s">
        <v>4</v>
      </c>
      <c r="G7" s="2" t="s">
        <v>5</v>
      </c>
      <c r="H7" s="54"/>
      <c r="I7" s="2" t="s">
        <v>0</v>
      </c>
      <c r="J7" s="2" t="s">
        <v>3</v>
      </c>
      <c r="K7" s="2" t="s">
        <v>4</v>
      </c>
      <c r="L7" s="2" t="s">
        <v>5</v>
      </c>
      <c r="M7" s="54"/>
      <c r="N7" s="2" t="s">
        <v>0</v>
      </c>
      <c r="O7" s="2" t="s">
        <v>3</v>
      </c>
      <c r="P7" s="2" t="s">
        <v>4</v>
      </c>
      <c r="Q7" s="2" t="s">
        <v>5</v>
      </c>
      <c r="R7" s="44"/>
      <c r="S7" s="44"/>
    </row>
    <row r="8" spans="1:19" s="36" customFormat="1" ht="38.25" x14ac:dyDescent="0.25">
      <c r="A8" s="13">
        <v>1</v>
      </c>
      <c r="B8" s="33">
        <v>2</v>
      </c>
      <c r="C8" s="13" t="s">
        <v>19</v>
      </c>
      <c r="D8" s="34">
        <v>4</v>
      </c>
      <c r="E8" s="34">
        <v>5</v>
      </c>
      <c r="F8" s="34">
        <v>6</v>
      </c>
      <c r="G8" s="34">
        <v>7</v>
      </c>
      <c r="H8" s="13" t="s">
        <v>21</v>
      </c>
      <c r="I8" s="34">
        <v>9</v>
      </c>
      <c r="J8" s="34">
        <v>10</v>
      </c>
      <c r="K8" s="34">
        <v>11</v>
      </c>
      <c r="L8" s="34">
        <v>12</v>
      </c>
      <c r="M8" s="13" t="s">
        <v>20</v>
      </c>
      <c r="N8" s="34">
        <v>14</v>
      </c>
      <c r="O8" s="34">
        <v>15</v>
      </c>
      <c r="P8" s="34">
        <v>16</v>
      </c>
      <c r="Q8" s="34">
        <v>17</v>
      </c>
      <c r="R8" s="35" t="s">
        <v>22</v>
      </c>
      <c r="S8" s="35" t="s">
        <v>23</v>
      </c>
    </row>
    <row r="9" spans="1:19" s="6" customFormat="1" ht="37.5" customHeight="1" x14ac:dyDescent="0.25">
      <c r="A9" s="5"/>
      <c r="B9" s="10" t="s">
        <v>6</v>
      </c>
      <c r="C9" s="11">
        <f t="shared" ref="C9:Q9" si="0">SUM(C11:C28)</f>
        <v>6970.1289800000004</v>
      </c>
      <c r="D9" s="11">
        <f t="shared" si="0"/>
        <v>982.47014999999999</v>
      </c>
      <c r="E9" s="11">
        <f t="shared" si="0"/>
        <v>2884.9488099999999</v>
      </c>
      <c r="F9" s="11">
        <f t="shared" si="0"/>
        <v>2094.9743199999994</v>
      </c>
      <c r="G9" s="11">
        <f t="shared" si="0"/>
        <v>1007.7357000000001</v>
      </c>
      <c r="H9" s="11">
        <f t="shared" si="0"/>
        <v>7292.3413800000035</v>
      </c>
      <c r="I9" s="11">
        <f t="shared" si="0"/>
        <v>1009.48385</v>
      </c>
      <c r="J9" s="11">
        <f t="shared" si="0"/>
        <v>3141.9986199999998</v>
      </c>
      <c r="K9" s="11">
        <f t="shared" si="0"/>
        <v>2133.540410000001</v>
      </c>
      <c r="L9" s="11">
        <f t="shared" si="0"/>
        <v>1007.3185</v>
      </c>
      <c r="M9" s="11">
        <f t="shared" si="0"/>
        <v>7073.5169800000012</v>
      </c>
      <c r="N9" s="11">
        <f t="shared" si="0"/>
        <v>958.21915000000001</v>
      </c>
      <c r="O9" s="11">
        <f t="shared" si="0"/>
        <v>3044.4680099999996</v>
      </c>
      <c r="P9" s="11">
        <f t="shared" si="0"/>
        <v>2065.2196199999994</v>
      </c>
      <c r="Q9" s="11">
        <f t="shared" si="0"/>
        <v>1005.6102000000001</v>
      </c>
      <c r="R9" s="8">
        <f>H9/C9*100</f>
        <v>104.6227609406448</v>
      </c>
      <c r="S9" s="8">
        <f>M9/H9*100</f>
        <v>96.999257322207228</v>
      </c>
    </row>
    <row r="10" spans="1:19" s="6" customFormat="1" ht="15" customHeight="1" x14ac:dyDescent="0.25">
      <c r="A10" s="5"/>
      <c r="B10" s="12" t="s">
        <v>7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8"/>
      <c r="S10" s="8"/>
    </row>
    <row r="11" spans="1:19" s="6" customFormat="1" ht="77.25" customHeight="1" x14ac:dyDescent="0.25">
      <c r="A11" s="5">
        <v>1</v>
      </c>
      <c r="B11" s="7" t="s">
        <v>30</v>
      </c>
      <c r="C11" s="19">
        <f>SUM(D11:G11)</f>
        <v>4370.2807000000003</v>
      </c>
      <c r="D11" s="19">
        <v>278.33999999999997</v>
      </c>
      <c r="E11" s="19">
        <v>2644.69</v>
      </c>
      <c r="F11" s="19">
        <v>1047.0899999999999</v>
      </c>
      <c r="G11" s="19">
        <v>400.16070000000002</v>
      </c>
      <c r="H11" s="19">
        <f>SUM(I11:L11)</f>
        <v>4572.3541000000005</v>
      </c>
      <c r="I11" s="19">
        <v>273.64760000000001</v>
      </c>
      <c r="J11" s="19">
        <v>2861.8544000000002</v>
      </c>
      <c r="K11" s="19">
        <v>1037.8169</v>
      </c>
      <c r="L11" s="19">
        <v>399.03519999999997</v>
      </c>
      <c r="M11" s="19">
        <f>SUM(N11:Q11)</f>
        <v>4480.5617000000002</v>
      </c>
      <c r="N11" s="19">
        <v>254.15100000000001</v>
      </c>
      <c r="O11" s="19">
        <v>2804.7231999999999</v>
      </c>
      <c r="P11" s="19">
        <v>1022.6523</v>
      </c>
      <c r="Q11" s="19">
        <v>399.03519999999997</v>
      </c>
      <c r="R11" s="8">
        <f t="shared" ref="R11:R27" si="1">H11/C11*100</f>
        <v>104.62380826018796</v>
      </c>
      <c r="S11" s="8">
        <f t="shared" ref="S11:S28" si="2">M11/H11*100</f>
        <v>97.992447697784385</v>
      </c>
    </row>
    <row r="12" spans="1:19" s="6" customFormat="1" ht="106.5" customHeight="1" x14ac:dyDescent="0.25">
      <c r="A12" s="5">
        <v>2</v>
      </c>
      <c r="B12" s="7" t="s">
        <v>43</v>
      </c>
      <c r="C12" s="19">
        <f t="shared" ref="C12:C28" si="3">SUM(D12:G12)</f>
        <v>9.0440000000000005</v>
      </c>
      <c r="D12" s="19">
        <v>0</v>
      </c>
      <c r="E12" s="19">
        <v>6.0439999999999996</v>
      </c>
      <c r="F12" s="19">
        <v>3</v>
      </c>
      <c r="G12" s="19">
        <v>0</v>
      </c>
      <c r="H12" s="19">
        <f t="shared" ref="H12:H28" si="4">SUM(I12:L12)</f>
        <v>9.0440000000000005</v>
      </c>
      <c r="I12" s="19">
        <v>0</v>
      </c>
      <c r="J12" s="19">
        <v>6.0439999999999996</v>
      </c>
      <c r="K12" s="19">
        <v>3</v>
      </c>
      <c r="L12" s="19">
        <v>0</v>
      </c>
      <c r="M12" s="19">
        <f t="shared" ref="M12:M28" si="5">SUM(N12:Q12)</f>
        <v>9.0440000000000005</v>
      </c>
      <c r="N12" s="19">
        <v>0</v>
      </c>
      <c r="O12" s="19">
        <v>6.0439999999999996</v>
      </c>
      <c r="P12" s="19">
        <v>3</v>
      </c>
      <c r="Q12" s="19">
        <v>0</v>
      </c>
      <c r="R12" s="8">
        <f t="shared" si="1"/>
        <v>100</v>
      </c>
      <c r="S12" s="8">
        <f t="shared" si="2"/>
        <v>100</v>
      </c>
    </row>
    <row r="13" spans="1:19" s="6" customFormat="1" ht="85.5" x14ac:dyDescent="0.25">
      <c r="A13" s="5">
        <v>3</v>
      </c>
      <c r="B13" s="7" t="s">
        <v>29</v>
      </c>
      <c r="C13" s="19">
        <f t="shared" si="3"/>
        <v>161.97000000000003</v>
      </c>
      <c r="D13" s="19">
        <v>0</v>
      </c>
      <c r="E13" s="19">
        <v>4.87</v>
      </c>
      <c r="F13" s="19">
        <v>130.93</v>
      </c>
      <c r="G13" s="19">
        <v>26.17</v>
      </c>
      <c r="H13" s="19">
        <f t="shared" si="4"/>
        <v>162.35000000000002</v>
      </c>
      <c r="I13" s="19">
        <v>0</v>
      </c>
      <c r="J13" s="19">
        <v>4.87</v>
      </c>
      <c r="K13" s="19">
        <v>131.31</v>
      </c>
      <c r="L13" s="19">
        <v>26.17</v>
      </c>
      <c r="M13" s="19">
        <f t="shared" si="5"/>
        <v>161.97000000000003</v>
      </c>
      <c r="N13" s="19">
        <v>0</v>
      </c>
      <c r="O13" s="19">
        <v>4.87</v>
      </c>
      <c r="P13" s="19">
        <v>130.93</v>
      </c>
      <c r="Q13" s="19">
        <v>26.17</v>
      </c>
      <c r="R13" s="28">
        <f t="shared" si="1"/>
        <v>100.23461134778044</v>
      </c>
      <c r="S13" s="28">
        <f t="shared" si="2"/>
        <v>99.765937788728053</v>
      </c>
    </row>
    <row r="14" spans="1:19" s="6" customFormat="1" ht="85.5" x14ac:dyDescent="0.25">
      <c r="A14" s="5">
        <v>4</v>
      </c>
      <c r="B14" s="7" t="s">
        <v>28</v>
      </c>
      <c r="C14" s="19">
        <f t="shared" si="3"/>
        <v>275.32960000000003</v>
      </c>
      <c r="D14" s="19">
        <v>33.802349999999997</v>
      </c>
      <c r="E14" s="19">
        <v>45.186109999999999</v>
      </c>
      <c r="F14" s="19">
        <v>179.65914000000001</v>
      </c>
      <c r="G14" s="19">
        <v>16.681999999999999</v>
      </c>
      <c r="H14" s="19">
        <f t="shared" si="4"/>
        <v>294.93868000000003</v>
      </c>
      <c r="I14" s="19">
        <v>33.80245</v>
      </c>
      <c r="J14" s="19">
        <v>52.265720000000002</v>
      </c>
      <c r="K14" s="19">
        <v>190.38521</v>
      </c>
      <c r="L14" s="19">
        <v>18.485299999999999</v>
      </c>
      <c r="M14" s="19">
        <f t="shared" si="5"/>
        <v>275.32960000000003</v>
      </c>
      <c r="N14" s="19">
        <v>33.802349999999997</v>
      </c>
      <c r="O14" s="19">
        <v>45.186109999999999</v>
      </c>
      <c r="P14" s="19">
        <v>179.65914000000001</v>
      </c>
      <c r="Q14" s="19">
        <v>16.681999999999999</v>
      </c>
      <c r="R14" s="8">
        <f t="shared" si="1"/>
        <v>107.12203845863286</v>
      </c>
      <c r="S14" s="8">
        <f t="shared" si="2"/>
        <v>93.351472245010385</v>
      </c>
    </row>
    <row r="15" spans="1:19" s="6" customFormat="1" ht="112.5" customHeight="1" x14ac:dyDescent="0.25">
      <c r="A15" s="5">
        <v>5</v>
      </c>
      <c r="B15" s="7" t="s">
        <v>31</v>
      </c>
      <c r="C15" s="19">
        <f t="shared" si="3"/>
        <v>0.13718</v>
      </c>
      <c r="D15" s="19">
        <v>0</v>
      </c>
      <c r="E15" s="19">
        <v>0</v>
      </c>
      <c r="F15" s="19">
        <v>0.13718</v>
      </c>
      <c r="G15" s="19">
        <v>0</v>
      </c>
      <c r="H15" s="19">
        <f>SUM(I15:L15)</f>
        <v>0.13739999999999999</v>
      </c>
      <c r="I15" s="19">
        <v>0</v>
      </c>
      <c r="J15" s="19">
        <v>0</v>
      </c>
      <c r="K15" s="19">
        <v>0.13739999999999999</v>
      </c>
      <c r="L15" s="19">
        <v>0</v>
      </c>
      <c r="M15" s="19">
        <f t="shared" si="5"/>
        <v>0.13718</v>
      </c>
      <c r="N15" s="19">
        <v>0</v>
      </c>
      <c r="O15" s="19">
        <v>0</v>
      </c>
      <c r="P15" s="19">
        <v>0.13718</v>
      </c>
      <c r="Q15" s="19">
        <v>0</v>
      </c>
      <c r="R15" s="8">
        <f t="shared" si="1"/>
        <v>100.1603732322496</v>
      </c>
      <c r="S15" s="8">
        <f t="shared" si="2"/>
        <v>99.83988355167395</v>
      </c>
    </row>
    <row r="16" spans="1:19" s="6" customFormat="1" ht="75.75" customHeight="1" x14ac:dyDescent="0.25">
      <c r="A16" s="5">
        <v>6</v>
      </c>
      <c r="B16" s="7" t="s">
        <v>37</v>
      </c>
      <c r="C16" s="19">
        <f t="shared" si="3"/>
        <v>447.28300000000002</v>
      </c>
      <c r="D16" s="19">
        <v>4.2778</v>
      </c>
      <c r="E16" s="19">
        <v>20.3477</v>
      </c>
      <c r="F16" s="19">
        <v>422.65750000000003</v>
      </c>
      <c r="G16" s="19">
        <v>0</v>
      </c>
      <c r="H16" s="19">
        <f t="shared" si="4"/>
        <v>472.79430000000002</v>
      </c>
      <c r="I16" s="19">
        <v>4.2778</v>
      </c>
      <c r="J16" s="19">
        <v>21.221499999999999</v>
      </c>
      <c r="K16" s="19">
        <v>447.29500000000002</v>
      </c>
      <c r="L16" s="19">
        <v>0</v>
      </c>
      <c r="M16" s="19">
        <f t="shared" si="5"/>
        <v>447.28300000000002</v>
      </c>
      <c r="N16" s="19">
        <v>4.2778</v>
      </c>
      <c r="O16" s="19">
        <v>20.3477</v>
      </c>
      <c r="P16" s="19">
        <v>422.65750000000003</v>
      </c>
      <c r="Q16" s="19">
        <v>0</v>
      </c>
      <c r="R16" s="8">
        <f t="shared" si="1"/>
        <v>105.70361493729921</v>
      </c>
      <c r="S16" s="8">
        <f t="shared" si="2"/>
        <v>94.604143916286645</v>
      </c>
    </row>
    <row r="17" spans="1:19" s="20" customFormat="1" ht="92.25" customHeight="1" x14ac:dyDescent="0.25">
      <c r="A17" s="5">
        <v>7</v>
      </c>
      <c r="B17" s="7" t="s">
        <v>26</v>
      </c>
      <c r="C17" s="19">
        <f t="shared" si="3"/>
        <v>85.159000000000006</v>
      </c>
      <c r="D17" s="19">
        <v>76.582999999999998</v>
      </c>
      <c r="E17" s="19">
        <v>1.5629999999999999</v>
      </c>
      <c r="F17" s="19">
        <v>7.0129999999999999</v>
      </c>
      <c r="G17" s="19">
        <v>0</v>
      </c>
      <c r="H17" s="19">
        <f t="shared" si="4"/>
        <v>86.835000000000008</v>
      </c>
      <c r="I17" s="19">
        <v>76.582999999999998</v>
      </c>
      <c r="J17" s="19">
        <v>1.5629999999999999</v>
      </c>
      <c r="K17" s="19">
        <v>8.6890000000000001</v>
      </c>
      <c r="L17" s="19">
        <v>0</v>
      </c>
      <c r="M17" s="19">
        <f t="shared" si="5"/>
        <v>85.156000000000006</v>
      </c>
      <c r="N17" s="19">
        <v>76.58</v>
      </c>
      <c r="O17" s="19">
        <v>1.5629999999999999</v>
      </c>
      <c r="P17" s="19">
        <v>7.0129999999999999</v>
      </c>
      <c r="Q17" s="19">
        <v>0</v>
      </c>
      <c r="R17" s="8">
        <f t="shared" si="1"/>
        <v>101.96808323254147</v>
      </c>
      <c r="S17" s="8">
        <f t="shared" si="2"/>
        <v>98.066447860885589</v>
      </c>
    </row>
    <row r="18" spans="1:19" s="20" customFormat="1" ht="105.75" customHeight="1" x14ac:dyDescent="0.25">
      <c r="A18" s="5">
        <v>8</v>
      </c>
      <c r="B18" s="7" t="s">
        <v>42</v>
      </c>
      <c r="C18" s="19">
        <f t="shared" si="3"/>
        <v>35.520000000000003</v>
      </c>
      <c r="D18" s="19">
        <v>0</v>
      </c>
      <c r="E18" s="19">
        <v>33.509</v>
      </c>
      <c r="F18" s="19">
        <v>2.0110000000000001</v>
      </c>
      <c r="G18" s="19">
        <v>0</v>
      </c>
      <c r="H18" s="19">
        <f t="shared" si="4"/>
        <v>68.988</v>
      </c>
      <c r="I18" s="19">
        <v>0</v>
      </c>
      <c r="J18" s="19">
        <v>64.305000000000007</v>
      </c>
      <c r="K18" s="19">
        <v>4.6829999999999998</v>
      </c>
      <c r="L18" s="19">
        <v>0</v>
      </c>
      <c r="M18" s="19">
        <f t="shared" si="5"/>
        <v>35.520000000000003</v>
      </c>
      <c r="N18" s="19">
        <v>0</v>
      </c>
      <c r="O18" s="19">
        <v>33.509</v>
      </c>
      <c r="P18" s="19">
        <v>2.0110000000000001</v>
      </c>
      <c r="Q18" s="19">
        <v>0</v>
      </c>
      <c r="R18" s="8">
        <f t="shared" si="1"/>
        <v>194.22297297297294</v>
      </c>
      <c r="S18" s="8">
        <f t="shared" si="2"/>
        <v>51.487215167855283</v>
      </c>
    </row>
    <row r="19" spans="1:19" s="6" customFormat="1" ht="87" customHeight="1" x14ac:dyDescent="0.25">
      <c r="A19" s="5">
        <v>9</v>
      </c>
      <c r="B19" s="7" t="s">
        <v>32</v>
      </c>
      <c r="C19" s="19">
        <f t="shared" si="3"/>
        <v>423.16100000000006</v>
      </c>
      <c r="D19" s="19">
        <v>176.1</v>
      </c>
      <c r="E19" s="19">
        <v>70.034999999999997</v>
      </c>
      <c r="F19" s="19">
        <v>176.93100000000001</v>
      </c>
      <c r="G19" s="19">
        <v>9.5000000000000001E-2</v>
      </c>
      <c r="H19" s="19">
        <f t="shared" si="4"/>
        <v>424.38499999999999</v>
      </c>
      <c r="I19" s="19">
        <v>176.685</v>
      </c>
      <c r="J19" s="19">
        <v>70.396000000000001</v>
      </c>
      <c r="K19" s="19">
        <v>177.304</v>
      </c>
      <c r="L19" s="19">
        <v>0</v>
      </c>
      <c r="M19" s="19">
        <f t="shared" si="5"/>
        <v>423.16100000000006</v>
      </c>
      <c r="N19" s="19">
        <v>176.1</v>
      </c>
      <c r="O19" s="19">
        <v>70.034999999999997</v>
      </c>
      <c r="P19" s="19">
        <v>176.93100000000001</v>
      </c>
      <c r="Q19" s="19">
        <v>9.5000000000000001E-2</v>
      </c>
      <c r="R19" s="8">
        <f t="shared" si="1"/>
        <v>100.28925160872575</v>
      </c>
      <c r="S19" s="8">
        <f t="shared" si="2"/>
        <v>99.711582643118874</v>
      </c>
    </row>
    <row r="20" spans="1:19" s="6" customFormat="1" ht="111.75" customHeight="1" x14ac:dyDescent="0.25">
      <c r="A20" s="5">
        <v>10</v>
      </c>
      <c r="B20" s="24" t="s">
        <v>33</v>
      </c>
      <c r="C20" s="19">
        <f t="shared" si="3"/>
        <v>30.957999999999998</v>
      </c>
      <c r="D20" s="25">
        <v>0</v>
      </c>
      <c r="E20" s="25">
        <v>0</v>
      </c>
      <c r="F20" s="25">
        <v>30.957999999999998</v>
      </c>
      <c r="G20" s="25">
        <v>0</v>
      </c>
      <c r="H20" s="19">
        <f t="shared" si="4"/>
        <v>31.72</v>
      </c>
      <c r="I20" s="25">
        <v>0</v>
      </c>
      <c r="J20" s="25">
        <v>0</v>
      </c>
      <c r="K20" s="25">
        <v>31.72</v>
      </c>
      <c r="L20" s="25">
        <v>0</v>
      </c>
      <c r="M20" s="19">
        <f t="shared" si="5"/>
        <v>30.957999999999998</v>
      </c>
      <c r="N20" s="25">
        <v>0</v>
      </c>
      <c r="O20" s="25">
        <v>0</v>
      </c>
      <c r="P20" s="25">
        <v>30.957999999999998</v>
      </c>
      <c r="Q20" s="25">
        <v>0</v>
      </c>
      <c r="R20" s="8">
        <f t="shared" si="1"/>
        <v>102.46139931520123</v>
      </c>
      <c r="S20" s="8">
        <f t="shared" si="2"/>
        <v>97.597730138713743</v>
      </c>
    </row>
    <row r="21" spans="1:19" s="20" customFormat="1" ht="62.25" customHeight="1" x14ac:dyDescent="0.25">
      <c r="A21" s="5">
        <v>11</v>
      </c>
      <c r="B21" s="9" t="s">
        <v>34</v>
      </c>
      <c r="C21" s="19">
        <f t="shared" si="3"/>
        <v>37.756999999999998</v>
      </c>
      <c r="D21" s="22">
        <v>13.698</v>
      </c>
      <c r="E21" s="22">
        <v>21.643000000000001</v>
      </c>
      <c r="F21" s="22">
        <v>2.4159999999999999</v>
      </c>
      <c r="G21" s="22">
        <v>0</v>
      </c>
      <c r="H21" s="19">
        <f t="shared" si="4"/>
        <v>37.157000000000004</v>
      </c>
      <c r="I21" s="22">
        <v>13.672000000000001</v>
      </c>
      <c r="J21" s="22">
        <v>21.181000000000001</v>
      </c>
      <c r="K21" s="22">
        <v>2.3039999999999998</v>
      </c>
      <c r="L21" s="22">
        <v>0</v>
      </c>
      <c r="M21" s="19">
        <f t="shared" si="5"/>
        <v>37.032000000000004</v>
      </c>
      <c r="N21" s="22">
        <v>13.638999999999999</v>
      </c>
      <c r="O21" s="22">
        <v>21.129000000000001</v>
      </c>
      <c r="P21" s="22">
        <v>2.2639999999999998</v>
      </c>
      <c r="Q21" s="22">
        <v>0</v>
      </c>
      <c r="R21" s="8">
        <f t="shared" si="1"/>
        <v>98.410890695765048</v>
      </c>
      <c r="S21" s="8">
        <f t="shared" si="2"/>
        <v>99.663589633178134</v>
      </c>
    </row>
    <row r="22" spans="1:19" s="6" customFormat="1" ht="62.25" customHeight="1" x14ac:dyDescent="0.25">
      <c r="A22" s="5">
        <v>12</v>
      </c>
      <c r="B22" s="7" t="s">
        <v>12</v>
      </c>
      <c r="C22" s="19">
        <f t="shared" si="3"/>
        <v>7.9139999999999997</v>
      </c>
      <c r="D22" s="19">
        <v>0</v>
      </c>
      <c r="E22" s="19">
        <v>0</v>
      </c>
      <c r="F22" s="19">
        <v>7.9139999999999997</v>
      </c>
      <c r="G22" s="19">
        <v>0</v>
      </c>
      <c r="H22" s="19">
        <f t="shared" si="4"/>
        <v>10.509</v>
      </c>
      <c r="I22" s="19">
        <v>0</v>
      </c>
      <c r="J22" s="19">
        <v>0</v>
      </c>
      <c r="K22" s="19">
        <v>10.509</v>
      </c>
      <c r="L22" s="19">
        <v>0</v>
      </c>
      <c r="M22" s="19">
        <f t="shared" si="5"/>
        <v>10.471</v>
      </c>
      <c r="N22" s="19">
        <v>0</v>
      </c>
      <c r="O22" s="19">
        <v>0</v>
      </c>
      <c r="P22" s="19">
        <v>10.471</v>
      </c>
      <c r="Q22" s="19">
        <v>0</v>
      </c>
      <c r="R22" s="8">
        <f t="shared" si="1"/>
        <v>132.78999241849888</v>
      </c>
      <c r="S22" s="8">
        <f t="shared" si="2"/>
        <v>99.638405176515363</v>
      </c>
    </row>
    <row r="23" spans="1:19" s="6" customFormat="1" ht="102.75" customHeight="1" x14ac:dyDescent="0.25">
      <c r="A23" s="5">
        <v>13</v>
      </c>
      <c r="B23" s="9" t="s">
        <v>40</v>
      </c>
      <c r="C23" s="29">
        <f t="shared" si="3"/>
        <v>0.158</v>
      </c>
      <c r="D23" s="26">
        <v>0</v>
      </c>
      <c r="E23" s="26">
        <v>0</v>
      </c>
      <c r="F23" s="26">
        <v>0.158</v>
      </c>
      <c r="G23" s="26">
        <v>0</v>
      </c>
      <c r="H23" s="29">
        <f t="shared" si="4"/>
        <v>0.158</v>
      </c>
      <c r="I23" s="26">
        <v>0</v>
      </c>
      <c r="J23" s="26">
        <v>0</v>
      </c>
      <c r="K23" s="26">
        <v>0.158</v>
      </c>
      <c r="L23" s="26">
        <v>0</v>
      </c>
      <c r="M23" s="29">
        <f t="shared" si="5"/>
        <v>0.14799999999999999</v>
      </c>
      <c r="N23" s="26">
        <v>0</v>
      </c>
      <c r="O23" s="26">
        <v>0</v>
      </c>
      <c r="P23" s="26">
        <v>0.14799999999999999</v>
      </c>
      <c r="Q23" s="26">
        <v>0</v>
      </c>
      <c r="R23" s="27">
        <f t="shared" si="1"/>
        <v>100</v>
      </c>
      <c r="S23" s="27">
        <f t="shared" si="2"/>
        <v>93.670886075949369</v>
      </c>
    </row>
    <row r="24" spans="1:19" s="6" customFormat="1" ht="130.5" customHeight="1" x14ac:dyDescent="0.25">
      <c r="A24" s="5">
        <v>14</v>
      </c>
      <c r="B24" s="9" t="s">
        <v>38</v>
      </c>
      <c r="C24" s="19">
        <f t="shared" si="3"/>
        <v>326.32350000000002</v>
      </c>
      <c r="D24" s="22">
        <v>0</v>
      </c>
      <c r="E24" s="22">
        <v>0</v>
      </c>
      <c r="F24" s="22">
        <v>8.3435000000000006</v>
      </c>
      <c r="G24" s="22">
        <v>317.98</v>
      </c>
      <c r="H24" s="19">
        <f t="shared" si="4"/>
        <v>326.50290000000001</v>
      </c>
      <c r="I24" s="22">
        <v>0</v>
      </c>
      <c r="J24" s="22">
        <v>0</v>
      </c>
      <c r="K24" s="22">
        <v>8.5228999999999999</v>
      </c>
      <c r="L24" s="22">
        <v>317.98</v>
      </c>
      <c r="M24" s="19">
        <f t="shared" si="5"/>
        <v>326.32350000000002</v>
      </c>
      <c r="N24" s="22">
        <v>0</v>
      </c>
      <c r="O24" s="22">
        <v>0</v>
      </c>
      <c r="P24" s="22">
        <v>8.3435000000000006</v>
      </c>
      <c r="Q24" s="22">
        <v>317.98</v>
      </c>
      <c r="R24" s="8">
        <f t="shared" si="1"/>
        <v>100.05497612032231</v>
      </c>
      <c r="S24" s="8">
        <f t="shared" si="2"/>
        <v>99.945054086809037</v>
      </c>
    </row>
    <row r="25" spans="1:19" s="6" customFormat="1" ht="81" customHeight="1" x14ac:dyDescent="0.25">
      <c r="A25" s="5">
        <v>15</v>
      </c>
      <c r="B25" s="9" t="s">
        <v>13</v>
      </c>
      <c r="C25" s="19">
        <f t="shared" si="3"/>
        <v>5.58</v>
      </c>
      <c r="D25" s="22">
        <v>0</v>
      </c>
      <c r="E25" s="22">
        <v>0</v>
      </c>
      <c r="F25" s="22">
        <v>5.58</v>
      </c>
      <c r="G25" s="22">
        <v>0</v>
      </c>
      <c r="H25" s="19">
        <f t="shared" si="4"/>
        <v>5.76</v>
      </c>
      <c r="I25" s="22">
        <v>0</v>
      </c>
      <c r="J25" s="22">
        <v>0</v>
      </c>
      <c r="K25" s="22">
        <v>5.76</v>
      </c>
      <c r="L25" s="22">
        <v>0</v>
      </c>
      <c r="M25" s="19">
        <f t="shared" si="5"/>
        <v>5.58</v>
      </c>
      <c r="N25" s="22">
        <v>0</v>
      </c>
      <c r="O25" s="22">
        <v>0</v>
      </c>
      <c r="P25" s="22">
        <v>5.58</v>
      </c>
      <c r="Q25" s="22">
        <v>0</v>
      </c>
      <c r="R25" s="8">
        <f t="shared" si="1"/>
        <v>103.2258064516129</v>
      </c>
      <c r="S25" s="8">
        <f t="shared" si="2"/>
        <v>96.875</v>
      </c>
    </row>
    <row r="26" spans="1:19" s="23" customFormat="1" ht="132" customHeight="1" x14ac:dyDescent="0.25">
      <c r="A26" s="5">
        <v>16</v>
      </c>
      <c r="B26" s="9" t="s">
        <v>39</v>
      </c>
      <c r="C26" s="19">
        <f t="shared" si="3"/>
        <v>35.700000000000003</v>
      </c>
      <c r="D26" s="22">
        <v>0</v>
      </c>
      <c r="E26" s="22">
        <v>0</v>
      </c>
      <c r="F26" s="22">
        <v>34.700000000000003</v>
      </c>
      <c r="G26" s="22">
        <v>1</v>
      </c>
      <c r="H26" s="19">
        <f t="shared" si="4"/>
        <v>27.8</v>
      </c>
      <c r="I26" s="22">
        <v>0</v>
      </c>
      <c r="J26" s="22">
        <v>0</v>
      </c>
      <c r="K26" s="22">
        <v>27.8</v>
      </c>
      <c r="L26" s="22">
        <v>0</v>
      </c>
      <c r="M26" s="19">
        <f t="shared" si="5"/>
        <v>26.988</v>
      </c>
      <c r="N26" s="22">
        <v>0</v>
      </c>
      <c r="O26" s="22">
        <v>0</v>
      </c>
      <c r="P26" s="22">
        <v>26.988</v>
      </c>
      <c r="Q26" s="22">
        <v>0</v>
      </c>
      <c r="R26" s="8">
        <f t="shared" si="1"/>
        <v>77.871148459383761</v>
      </c>
      <c r="S26" s="8">
        <f t="shared" si="2"/>
        <v>97.079136690647488</v>
      </c>
    </row>
    <row r="27" spans="1:19" s="20" customFormat="1" ht="85.5" x14ac:dyDescent="0.25">
      <c r="A27" s="21">
        <v>17</v>
      </c>
      <c r="B27" s="9" t="s">
        <v>27</v>
      </c>
      <c r="C27" s="19">
        <f t="shared" ref="C27" si="6">SUM(D27:G27)</f>
        <v>245.01000000000002</v>
      </c>
      <c r="D27" s="22">
        <v>197.298</v>
      </c>
      <c r="E27" s="22">
        <v>20.646000000000001</v>
      </c>
      <c r="F27" s="22">
        <v>27.065999999999999</v>
      </c>
      <c r="G27" s="22">
        <v>0</v>
      </c>
      <c r="H27" s="19">
        <f t="shared" ref="H27" si="7">SUM(I27:L27)</f>
        <v>287.99599999999998</v>
      </c>
      <c r="I27" s="22">
        <v>228.44499999999999</v>
      </c>
      <c r="J27" s="22">
        <v>21.882999999999999</v>
      </c>
      <c r="K27" s="22">
        <v>37.667999999999999</v>
      </c>
      <c r="L27" s="22">
        <v>0</v>
      </c>
      <c r="M27" s="19">
        <f t="shared" ref="M27" si="8">SUM(N27:Q27)</f>
        <v>245.01000000000002</v>
      </c>
      <c r="N27" s="22">
        <v>197.298</v>
      </c>
      <c r="O27" s="22">
        <v>20.646000000000001</v>
      </c>
      <c r="P27" s="22">
        <v>27.065999999999999</v>
      </c>
      <c r="Q27" s="22">
        <v>0</v>
      </c>
      <c r="R27" s="8">
        <f t="shared" si="1"/>
        <v>117.54459001673399</v>
      </c>
      <c r="S27" s="8">
        <f t="shared" si="2"/>
        <v>85.074098251364617</v>
      </c>
    </row>
    <row r="28" spans="1:19" s="20" customFormat="1" ht="99.75" x14ac:dyDescent="0.25">
      <c r="A28" s="21">
        <v>18</v>
      </c>
      <c r="B28" s="9" t="s">
        <v>36</v>
      </c>
      <c r="C28" s="30">
        <f t="shared" si="3"/>
        <v>472.84399999999999</v>
      </c>
      <c r="D28" s="22">
        <v>202.37100000000001</v>
      </c>
      <c r="E28" s="22">
        <v>16.414999999999999</v>
      </c>
      <c r="F28" s="22">
        <v>8.41</v>
      </c>
      <c r="G28" s="22">
        <v>245.648</v>
      </c>
      <c r="H28" s="30">
        <f t="shared" si="4"/>
        <v>472.91200000000003</v>
      </c>
      <c r="I28" s="22">
        <v>202.37100000000001</v>
      </c>
      <c r="J28" s="22">
        <v>16.414999999999999</v>
      </c>
      <c r="K28" s="22">
        <v>8.4779999999999998</v>
      </c>
      <c r="L28" s="22">
        <v>245.648</v>
      </c>
      <c r="M28" s="30">
        <f t="shared" si="5"/>
        <v>472.84399999999999</v>
      </c>
      <c r="N28" s="22">
        <v>202.37100000000001</v>
      </c>
      <c r="O28" s="22">
        <v>16.414999999999999</v>
      </c>
      <c r="P28" s="22">
        <v>8.41</v>
      </c>
      <c r="Q28" s="22">
        <v>245.648</v>
      </c>
      <c r="R28" s="8">
        <f t="shared" ref="R28" si="9">H28/C28*100</f>
        <v>100.01438106436795</v>
      </c>
      <c r="S28" s="8">
        <f t="shared" si="2"/>
        <v>99.985621003484781</v>
      </c>
    </row>
    <row r="29" spans="1:19" s="6" customFormat="1" hidden="1" x14ac:dyDescent="0.25">
      <c r="A29" s="37" t="s">
        <v>10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</row>
    <row r="30" spans="1:19" s="6" customFormat="1" hidden="1" x14ac:dyDescent="0.25">
      <c r="A30" s="41" t="s">
        <v>11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19" s="6" customFormat="1" x14ac:dyDescent="0.25">
      <c r="A31" s="38"/>
    </row>
    <row r="32" spans="1:19" s="15" customFormat="1" ht="18.75" x14ac:dyDescent="0.25">
      <c r="A32" s="14"/>
      <c r="E32" s="39"/>
    </row>
    <row r="33" spans="1:14" s="15" customFormat="1" ht="18.75" x14ac:dyDescent="0.25">
      <c r="A33" s="14"/>
      <c r="E33" s="39"/>
    </row>
    <row r="34" spans="1:14" s="15" customFormat="1" ht="18.75" x14ac:dyDescent="0.3">
      <c r="A34" s="14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</row>
    <row r="35" spans="1:14" s="15" customFormat="1" ht="15.75" x14ac:dyDescent="0.25">
      <c r="A35" s="14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s="15" customFormat="1" ht="29.25" customHeight="1" x14ac:dyDescent="0.25">
      <c r="A36" s="14"/>
      <c r="B36" s="18"/>
    </row>
    <row r="37" spans="1:14" s="15" customFormat="1" ht="15.75" x14ac:dyDescent="0.25">
      <c r="A37" s="14"/>
      <c r="B37" s="40"/>
    </row>
    <row r="38" spans="1:14" s="15" customFormat="1" ht="15.75" x14ac:dyDescent="0.25">
      <c r="A38" s="14"/>
    </row>
    <row r="39" spans="1:14" s="15" customFormat="1" ht="15.75" x14ac:dyDescent="0.25">
      <c r="A39" s="14"/>
    </row>
    <row r="40" spans="1:14" s="15" customFormat="1" ht="15.75" x14ac:dyDescent="0.25">
      <c r="A40" s="14"/>
    </row>
    <row r="41" spans="1:14" s="15" customFormat="1" ht="15.75" x14ac:dyDescent="0.25">
      <c r="A41" s="14"/>
    </row>
    <row r="42" spans="1:14" s="15" customFormat="1" ht="15.75" x14ac:dyDescent="0.25">
      <c r="A42" s="14"/>
    </row>
    <row r="43" spans="1:14" s="15" customFormat="1" ht="15.75" x14ac:dyDescent="0.25">
      <c r="A43" s="14"/>
    </row>
    <row r="44" spans="1:14" s="15" customFormat="1" ht="15.75" x14ac:dyDescent="0.25">
      <c r="A44" s="14"/>
    </row>
    <row r="45" spans="1:14" s="15" customFormat="1" ht="15.75" x14ac:dyDescent="0.25">
      <c r="A45" s="14"/>
    </row>
    <row r="46" spans="1:14" s="15" customFormat="1" ht="15.75" x14ac:dyDescent="0.25">
      <c r="A46" s="14"/>
    </row>
    <row r="47" spans="1:14" s="15" customFormat="1" ht="15.75" x14ac:dyDescent="0.25">
      <c r="A47" s="14"/>
    </row>
    <row r="48" spans="1:14" s="15" customFormat="1" ht="15.75" x14ac:dyDescent="0.25">
      <c r="A48" s="14"/>
    </row>
    <row r="49" spans="1:9" s="15" customFormat="1" ht="15.75" x14ac:dyDescent="0.25">
      <c r="A49" s="14"/>
    </row>
    <row r="50" spans="1:9" s="15" customFormat="1" ht="15.75" x14ac:dyDescent="0.25">
      <c r="A50" s="14"/>
    </row>
    <row r="51" spans="1:9" s="15" customFormat="1" ht="15.75" x14ac:dyDescent="0.25">
      <c r="A51" s="14"/>
      <c r="B51" s="32"/>
      <c r="C51" s="32"/>
    </row>
    <row r="52" spans="1:9" s="15" customFormat="1" ht="15.75" x14ac:dyDescent="0.25">
      <c r="A52" s="14"/>
      <c r="B52" s="32"/>
      <c r="C52" s="32"/>
      <c r="D52" s="32"/>
      <c r="E52" s="32"/>
      <c r="F52" s="32"/>
      <c r="G52" s="32"/>
      <c r="H52" s="32"/>
      <c r="I52" s="32"/>
    </row>
    <row r="53" spans="1:9" s="15" customFormat="1" ht="15.75" x14ac:dyDescent="0.25">
      <c r="A53" s="14"/>
      <c r="B53" s="32"/>
      <c r="C53" s="32"/>
    </row>
    <row r="54" spans="1:9" s="15" customFormat="1" ht="15.75" x14ac:dyDescent="0.25">
      <c r="A54" s="14"/>
      <c r="B54" s="32"/>
      <c r="C54" s="32"/>
      <c r="D54" s="32"/>
      <c r="E54" s="32"/>
      <c r="F54" s="32"/>
      <c r="G54" s="32"/>
      <c r="H54" s="32"/>
      <c r="I54" s="32"/>
    </row>
    <row r="55" spans="1:9" s="6" customFormat="1" x14ac:dyDescent="0.25">
      <c r="A55" s="38"/>
    </row>
    <row r="56" spans="1:9" s="6" customFormat="1" x14ac:dyDescent="0.25">
      <c r="A56" s="38"/>
    </row>
    <row r="57" spans="1:9" s="15" customFormat="1" ht="15.75" x14ac:dyDescent="0.25">
      <c r="A57" s="14"/>
      <c r="B57" s="32"/>
      <c r="C57" s="32"/>
    </row>
    <row r="58" spans="1:9" s="15" customFormat="1" ht="15.75" x14ac:dyDescent="0.25">
      <c r="A58" s="14"/>
      <c r="B58" s="32"/>
      <c r="C58" s="32"/>
      <c r="D58" s="32"/>
      <c r="E58" s="32"/>
      <c r="F58" s="32"/>
      <c r="G58" s="32"/>
      <c r="H58" s="32"/>
      <c r="I58" s="32"/>
    </row>
    <row r="59" spans="1:9" s="6" customFormat="1" x14ac:dyDescent="0.25">
      <c r="A59" s="38"/>
    </row>
    <row r="60" spans="1:9" s="6" customFormat="1" x14ac:dyDescent="0.25">
      <c r="A60" s="38"/>
    </row>
    <row r="61" spans="1:9" s="6" customFormat="1" x14ac:dyDescent="0.25">
      <c r="A61" s="38"/>
    </row>
    <row r="62" spans="1:9" s="6" customFormat="1" x14ac:dyDescent="0.25">
      <c r="A62" s="38"/>
    </row>
    <row r="63" spans="1:9" s="6" customFormat="1" x14ac:dyDescent="0.25">
      <c r="A63" s="38"/>
    </row>
    <row r="64" spans="1:9" s="6" customFormat="1" x14ac:dyDescent="0.25">
      <c r="A64" s="38"/>
    </row>
    <row r="65" spans="1:1" s="6" customFormat="1" x14ac:dyDescent="0.25">
      <c r="A65" s="38"/>
    </row>
    <row r="66" spans="1:1" s="6" customFormat="1" x14ac:dyDescent="0.25">
      <c r="A66" s="38"/>
    </row>
  </sheetData>
  <mergeCells count="18">
    <mergeCell ref="I6:L6"/>
    <mergeCell ref="M6:M7"/>
    <mergeCell ref="A30:S30"/>
    <mergeCell ref="R4:R7"/>
    <mergeCell ref="S4:S7"/>
    <mergeCell ref="C1:P1"/>
    <mergeCell ref="C2:P2"/>
    <mergeCell ref="C3:P3"/>
    <mergeCell ref="A4:A7"/>
    <mergeCell ref="B4:B7"/>
    <mergeCell ref="C4:Q4"/>
    <mergeCell ref="N6:Q6"/>
    <mergeCell ref="C5:G5"/>
    <mergeCell ref="H5:L5"/>
    <mergeCell ref="M5:Q5"/>
    <mergeCell ref="C6:C7"/>
    <mergeCell ref="D6:G6"/>
    <mergeCell ref="H6:H7"/>
  </mergeCells>
  <pageMargins left="0.23622047244094491" right="0.23622047244094491" top="0.35433070866141736" bottom="0.35433070866141736" header="0.31496062992125984" footer="0.31496062992125984"/>
  <pageSetup paperSize="9" scale="62" orientation="landscape" r:id="rId1"/>
  <rowBreaks count="2" manualBreakCount="2">
    <brk id="17" max="18" man="1"/>
    <brk id="25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СВОД </vt:lpstr>
      <vt:lpstr>'СВОД '!Заголовки_для_печати</vt:lpstr>
      <vt:lpstr>'СВОД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2022-05-16T07:13:02Z</dcterms:modified>
</cp:coreProperties>
</file>