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705" windowWidth="14805" windowHeight="7410"/>
  </bookViews>
  <sheets>
    <sheet name="СВОД " sheetId="6" r:id="rId1"/>
    <sheet name="Графики" sheetId="7" r:id="rId2"/>
  </sheets>
  <externalReferences>
    <externalReference r:id="rId3"/>
  </externalReferences>
  <definedNames>
    <definedName name="_xlnm.Print_Titles" localSheetId="0">'СВОД '!$4:$7</definedName>
    <definedName name="_xlnm.Print_Area" localSheetId="0">'СВОД '!$A$1:$U$56</definedName>
  </definedNames>
  <calcPr calcId="162913"/>
</workbook>
</file>

<file path=xl/calcChain.xml><?xml version="1.0" encoding="utf-8"?>
<calcChain xmlns="http://schemas.openxmlformats.org/spreadsheetml/2006/main">
  <c r="C18" i="6" l="1"/>
  <c r="C17" i="6" l="1"/>
  <c r="M29" i="6" l="1"/>
  <c r="H29" i="6"/>
  <c r="C11" i="6"/>
  <c r="C12" i="6"/>
  <c r="C13" i="6"/>
  <c r="C14" i="6"/>
  <c r="C15" i="6"/>
  <c r="C16" i="6"/>
  <c r="C19" i="6"/>
  <c r="C20" i="6"/>
  <c r="C21" i="6"/>
  <c r="C22" i="6"/>
  <c r="C23" i="6"/>
  <c r="C24" i="6"/>
  <c r="C25" i="6"/>
  <c r="C26" i="6"/>
  <c r="C27" i="6"/>
  <c r="C28" i="6"/>
  <c r="C29" i="6"/>
  <c r="F137" i="7" l="1"/>
  <c r="G137" i="7" s="1"/>
  <c r="F136" i="7" l="1"/>
  <c r="G136" i="7" s="1"/>
  <c r="F122" i="7"/>
  <c r="G122" i="7" s="1"/>
  <c r="F123" i="7"/>
  <c r="G123" i="7" s="1"/>
  <c r="F127" i="7"/>
  <c r="G127" i="7" s="1"/>
  <c r="F133" i="7"/>
  <c r="G133" i="7" s="1"/>
  <c r="F129" i="7"/>
  <c r="G129" i="7" s="1"/>
  <c r="F128" i="7"/>
  <c r="G128" i="7" s="1"/>
  <c r="F131" i="7"/>
  <c r="G131" i="7" s="1"/>
  <c r="F134" i="7"/>
  <c r="G134" i="7" s="1"/>
  <c r="F124" i="7"/>
  <c r="G124" i="7" s="1"/>
  <c r="F121" i="7"/>
  <c r="G121" i="7" s="1"/>
  <c r="F119" i="7"/>
  <c r="G119" i="7" s="1"/>
  <c r="F132" i="7"/>
  <c r="G132" i="7" s="1"/>
  <c r="F135" i="7"/>
  <c r="G135" i="7" s="1"/>
  <c r="F130" i="7"/>
  <c r="G130" i="7" s="1"/>
  <c r="F126" i="7"/>
  <c r="G126" i="7" s="1"/>
  <c r="F125" i="7"/>
  <c r="G125" i="7" s="1"/>
  <c r="F120" i="7"/>
  <c r="G120" i="7" s="1"/>
  <c r="D76" i="7"/>
  <c r="C76" i="7"/>
  <c r="M28" i="6" l="1"/>
  <c r="H28" i="6"/>
  <c r="S29" i="6" l="1"/>
  <c r="R29" i="6"/>
  <c r="M27" i="6"/>
  <c r="H27" i="6"/>
  <c r="S27" i="6" l="1"/>
  <c r="R27" i="6"/>
  <c r="U9" i="6"/>
  <c r="T9" i="6"/>
  <c r="P9" i="6"/>
  <c r="D9" i="6"/>
  <c r="E9" i="6"/>
  <c r="F9" i="6"/>
  <c r="G9" i="6"/>
  <c r="I9" i="6"/>
  <c r="J9" i="6"/>
  <c r="K9" i="6"/>
  <c r="L9" i="6"/>
  <c r="N9" i="6"/>
  <c r="O9" i="6"/>
  <c r="Q9" i="6"/>
  <c r="H15" i="6" l="1"/>
  <c r="S15" i="6" s="1"/>
  <c r="H11" i="6" l="1"/>
  <c r="M11" i="6"/>
  <c r="H12" i="6"/>
  <c r="M12" i="6"/>
  <c r="H13" i="6"/>
  <c r="M13" i="6"/>
  <c r="H14" i="6"/>
  <c r="S14" i="6" s="1"/>
  <c r="M14" i="6"/>
  <c r="R15" i="6"/>
  <c r="M15" i="6"/>
  <c r="H16" i="6"/>
  <c r="M16" i="6"/>
  <c r="H17" i="6"/>
  <c r="M17" i="6"/>
  <c r="H18" i="6"/>
  <c r="M18" i="6"/>
  <c r="H19" i="6"/>
  <c r="M19" i="6"/>
  <c r="H20" i="6"/>
  <c r="M20" i="6"/>
  <c r="H21" i="6"/>
  <c r="M21" i="6"/>
  <c r="H22" i="6"/>
  <c r="S22" i="6" s="1"/>
  <c r="M22" i="6"/>
  <c r="H23" i="6"/>
  <c r="M23" i="6"/>
  <c r="H24" i="6"/>
  <c r="M24" i="6"/>
  <c r="H25" i="6"/>
  <c r="M25" i="6"/>
  <c r="H26" i="6"/>
  <c r="M26" i="6"/>
  <c r="R14" i="6" l="1"/>
  <c r="S26" i="6"/>
  <c r="R26" i="6"/>
  <c r="S25" i="6"/>
  <c r="R25" i="6"/>
  <c r="S24" i="6"/>
  <c r="R24" i="6"/>
  <c r="S23" i="6"/>
  <c r="R23" i="6"/>
  <c r="S13" i="6"/>
  <c r="R13" i="6"/>
  <c r="S12" i="6"/>
  <c r="R12" i="6"/>
  <c r="S11" i="6"/>
  <c r="R11" i="6"/>
  <c r="R22" i="6"/>
  <c r="S21" i="6"/>
  <c r="R21" i="6"/>
  <c r="R20" i="6"/>
  <c r="S20" i="6"/>
  <c r="S19" i="6"/>
  <c r="R19" i="6"/>
  <c r="R18" i="6"/>
  <c r="S18" i="6"/>
  <c r="S17" i="6"/>
  <c r="R17" i="6"/>
  <c r="R16" i="6"/>
  <c r="S16" i="6"/>
  <c r="M9" i="6"/>
  <c r="C9" i="6"/>
  <c r="H9" i="6"/>
  <c r="R9" i="6" l="1"/>
  <c r="S9" i="6"/>
</calcChain>
</file>

<file path=xl/sharedStrings.xml><?xml version="1.0" encoding="utf-8"?>
<sst xmlns="http://schemas.openxmlformats.org/spreadsheetml/2006/main" count="121" uniqueCount="85">
  <si>
    <t>РФ</t>
  </si>
  <si>
    <t>ВСЕГО</t>
  </si>
  <si>
    <t>в том числе по бюджетам</t>
  </si>
  <si>
    <t>РБ</t>
  </si>
  <si>
    <t>МБ</t>
  </si>
  <si>
    <t>ВНБ</t>
  </si>
  <si>
    <t>Финансирование по программам - всего</t>
  </si>
  <si>
    <t xml:space="preserve"> в разрезе программ:</t>
  </si>
  <si>
    <t>№ п/п</t>
  </si>
  <si>
    <t>Наименование программы</t>
  </si>
  <si>
    <t>исполнитель: Яганова Светлана Юрьевна, отдел экономического развития, вед.специалист</t>
  </si>
  <si>
    <t>Развитие молодежной политики в городе Стерлитамак на 2018-2022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</si>
  <si>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2017-2020 годы</t>
  </si>
  <si>
    <t>Развитие муниципальной службы в городском округе город Стерлитамак Республики Башкортостан на 2018-2022 годы</t>
  </si>
  <si>
    <t>Развитие и поддержка малого и среднего предпринимательства
городского округа город Стерлитамак Республики Башкортостан на 2017-2021 годы</t>
  </si>
  <si>
    <t>ИНФОРМАЦИЯ</t>
  </si>
  <si>
    <t>предусмотренный утвержденной программой</t>
  </si>
  <si>
    <t>предельные объемы финансирования (объем утвержденных лимитов бюджетных обязательств)</t>
  </si>
  <si>
    <t>фактически освоенный</t>
  </si>
  <si>
    <t>о финансировании мероприятий муниципальных  программ</t>
  </si>
  <si>
    <t>3 (=4+5+6+7)</t>
  </si>
  <si>
    <t>13 (=14+15+16+17)</t>
  </si>
  <si>
    <t>8 (=9+10+11+12)</t>
  </si>
  <si>
    <t>18 (=13/3*100)</t>
  </si>
  <si>
    <t>19 (=13/8*100)</t>
  </si>
  <si>
    <t>Доля фактически освоенных средств от предельных объемов финансирования, %</t>
  </si>
  <si>
    <t>Количество мероприятий, единиц</t>
  </si>
  <si>
    <t>Невыполненных</t>
  </si>
  <si>
    <t>Доля выделенных средств от предусмотренных программой, %</t>
  </si>
  <si>
    <t>Выполненных</t>
  </si>
  <si>
    <t>Формирование современной городской среды городского округа город Стерлитамак Республики Башкортостан на 2018-2024 годы</t>
  </si>
  <si>
    <t>Благоустройство городского округа город Стерлитамак Республики Башкортостан на 2017-2020 годы</t>
  </si>
  <si>
    <t>Развитие строительного комплекса и архитектуры в городском округе город Стерлитамак Республики Башкортостан на 2016-2021 годы</t>
  </si>
  <si>
    <t>Сохранение и развитие культуры в городском округе город Стерлитамак Республики Башкортостан на 2017-2022 годы</t>
  </si>
  <si>
    <t>Развитие физической культуры и спорта в городском округе город Стерлитамак  Республики Башкортостан на 2018-2022 годы</t>
  </si>
  <si>
    <t>Развитие системы образования городского округа город Стерлитамак Республики Башкортостан до 2025 года</t>
  </si>
  <si>
    <t>Реализация проектов благоустройства дворовых территорий городского округа город Стерлитамак Республики Башкортостан "Башкирские дворики"</t>
  </si>
  <si>
    <t>Развитие транспортной системы на территории городского округа город Стерлитамак Республики Башкортостан на 2019-2022гг.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</si>
  <si>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</t>
  </si>
  <si>
    <t>Противодействие  злоупотреблению наркотиками и их незаконному обороту в городском округе г. Стерлитамак на 2015-2020 годы</t>
  </si>
  <si>
    <t>Управление муниципальными финансами и муниципальным долгом городского округа город СтерлитамакРеспублики Башкортостан на 2019-2024 годы</t>
  </si>
  <si>
    <t>Обеспечение жильем отдельных категорий работников учреждений бюджетной сферы, расположенных  на территории городского округа город Стерлитамак Республики Башкортостан, на 2019-2021 годы</t>
  </si>
  <si>
    <t>Обеспечение жильем молодых семей городского округа город Стерлитамак на 2016-2021 годы</t>
  </si>
  <si>
    <t>городского округа г.Стерлитамак  Республики Башкортостан в 2020 году</t>
  </si>
  <si>
    <t>Объем финансирования в 2020 году, млн.руб.</t>
  </si>
  <si>
    <t>Развитие и поддержка малого и среднего предпринимательства на 2017-2021 годы</t>
  </si>
  <si>
    <t>Сохранение и развитие культуры на 2017-2022 годы</t>
  </si>
  <si>
    <t>Укрепление единства российской нации и этнокультурное  развитие народов на 2017-2022 годы</t>
  </si>
  <si>
    <t>Благоустройство  на 2017-2020 годы</t>
  </si>
  <si>
    <t>Формирование современной городской среды на 2018-2024 годы</t>
  </si>
  <si>
    <t>Реализация проектов по комплексному благоустройству дворовых территорий "Башкирские дворики"</t>
  </si>
  <si>
    <t xml:space="preserve">Развитие  транспортной системы на 2019-2022 годы </t>
  </si>
  <si>
    <t>Управление муниципальными финансами и муниципальным долгом на 2019-2024 годы</t>
  </si>
  <si>
    <t>Развитие молодежной политики на 2018-2022 годы</t>
  </si>
  <si>
    <t>Противодействие  злоупотреблению наркотиками и их незаконному обороту на 2015-2020 годы</t>
  </si>
  <si>
    <t>Профилактика терроризма и экстремизма, минимизация и (или) ликвидация последствий проявлений терроризма и экстремизма на 2017-2020 годы</t>
  </si>
  <si>
    <t>Развитие муниципальной службы на 2018-2022 годы</t>
  </si>
  <si>
    <t xml:space="preserve">Снижение рисков и смягчение последствий чрезвычайных ситуаций природного и техногенного характера </t>
  </si>
  <si>
    <t>Развитие строительного комплекса и архитектуры на 2016-2021 годы</t>
  </si>
  <si>
    <t>Развитие системы образования до 2025 года</t>
  </si>
  <si>
    <t>Развитие физической культуры и спорта на 2018-2022 годы</t>
  </si>
  <si>
    <t>Обеспечение жильем молодых семей на 2016-2020 годы</t>
  </si>
  <si>
    <t>Обеспечение жильем отдельных категорий работников бюджетной сферы на 2019-2021 годы</t>
  </si>
  <si>
    <t>Предусмотрено</t>
  </si>
  <si>
    <t>Выделено</t>
  </si>
  <si>
    <t>Освоено</t>
  </si>
  <si>
    <t>Федеральный бюджет</t>
  </si>
  <si>
    <t>Бюджет РБ</t>
  </si>
  <si>
    <t>Бюджет ГО</t>
  </si>
  <si>
    <t>Внебюджетные средства</t>
  </si>
  <si>
    <t>Снижение рисков и смягчение последствий чрезвычайных ситуаций природного и техногенного характера на 2017-2020 годы</t>
  </si>
  <si>
    <t>Прочие программы</t>
  </si>
  <si>
    <t>всего мероприятий</t>
  </si>
  <si>
    <t>доля выполненных %</t>
  </si>
  <si>
    <t>Реализация проектов по комплексному благоустройству дворовых территорий "Башкирские дворики" на 2019-2024 годы</t>
  </si>
  <si>
    <t>Развитие системы образования  до 2025 года</t>
  </si>
  <si>
    <t>Благоустройство на 2017-2020 годы</t>
  </si>
  <si>
    <t>Управление муниципальными финансами и муниципальным долгом на 2014-2018 годы</t>
  </si>
  <si>
    <t>Обеспечение жильем молодых семей городского округа город Стерлитамак на 2016-2020 годы</t>
  </si>
  <si>
    <t xml:space="preserve">Развитие  транспорной системы на 2019-2022 годы </t>
  </si>
  <si>
    <t>Чистая водана 2020-2021 годы</t>
  </si>
  <si>
    <t>Укрепление единства российской нации и этнокультурное  развитие народов, проживающих в городском округе город Стерлитамак РБ на 2017-2022 годы</t>
  </si>
  <si>
    <t>Исп. Яскина Елена Александровна, отдел экономического развития</t>
  </si>
  <si>
    <t>Тел. (3473)24-82-19</t>
  </si>
  <si>
    <t>Комплексное развитие систем коммунальной инфраструктуры городского округа город Стерлитамак Республики Башкортостан на 2016-2030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</si>
</sst>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#,##0.0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2" fillId="0" borderId="1" xfId="0" applyFont="1" applyFill="1" applyBorder="1" applyAlignment="1">
      <alignment horizontal="center" vertical="center" wrapText="1"/>
    </xf>
    <xf numFmtId="165" fontId="0" fillId="2" borderId="0" xfId="0" applyNumberFormat="1" applyFill="1"/>
    <xf numFmtId="0" fontId="0" fillId="2" borderId="1" xfId="0" applyFill="1" applyBorder="1"/>
    <xf numFmtId="165" fontId="7" fillId="0" borderId="1" xfId="0" applyNumberFormat="1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8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/>
    <xf numFmtId="0" fontId="10" fillId="3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9" fillId="3" borderId="0" xfId="0" applyFont="1" applyFill="1" applyAlignment="1"/>
    <xf numFmtId="0" fontId="9" fillId="3" borderId="0" xfId="0" applyFont="1" applyFill="1" applyAlignment="1">
      <alignment vertical="center"/>
    </xf>
    <xf numFmtId="0" fontId="9" fillId="0" borderId="0" xfId="0" applyFont="1" applyFill="1"/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2" borderId="0" xfId="0" applyFont="1" applyFill="1"/>
    <xf numFmtId="0" fontId="15" fillId="0" borderId="0" xfId="0" applyFont="1" applyFill="1" applyAlignment="1">
      <alignment horizontal="center"/>
    </xf>
    <xf numFmtId="166" fontId="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Финансирование муниципальных программ </a:t>
            </a:r>
          </a:p>
          <a:p>
            <a:pPr>
              <a:defRPr/>
            </a:pPr>
            <a:r>
              <a:rPr lang="ru-RU" sz="1100"/>
              <a:t>ГО г.Стерлитамак РБ в 2019 году </a:t>
            </a:r>
          </a:p>
          <a:p>
            <a:pPr>
              <a:defRPr/>
            </a:pPr>
            <a:r>
              <a:rPr lang="ru-RU" sz="1100"/>
              <a:t>(нарастающим итогом с начала года), млн.руб.</a:t>
            </a:r>
          </a:p>
        </c:rich>
      </c:tx>
      <c:layout>
        <c:manualLayout>
          <c:xMode val="edge"/>
          <c:yMode val="edge"/>
          <c:x val="0.17738188976377953"/>
          <c:y val="1.388888888888888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[1]Графики!$B$53:$D$53</c:f>
              <c:strCache>
                <c:ptCount val="3"/>
                <c:pt idx="0">
                  <c:v>Предусмотрено</c:v>
                </c:pt>
                <c:pt idx="1">
                  <c:v>Выделено</c:v>
                </c:pt>
                <c:pt idx="2">
                  <c:v>Освоено</c:v>
                </c:pt>
              </c:strCache>
            </c:strRef>
          </c:cat>
          <c:val>
            <c:numRef>
              <c:f>[1]Графики!$B$54:$D$54</c:f>
              <c:numCache>
                <c:formatCode>General</c:formatCode>
                <c:ptCount val="3"/>
                <c:pt idx="0">
                  <c:v>6873</c:v>
                </c:pt>
                <c:pt idx="1">
                  <c:v>6413.5</c:v>
                </c:pt>
                <c:pt idx="2">
                  <c:v>6226.4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D-48DA-B8B6-EB57DA564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34688"/>
        <c:axId val="144444224"/>
      </c:barChart>
      <c:catAx>
        <c:axId val="14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ru-RU"/>
          </a:p>
        </c:txPr>
        <c:crossAx val="144444224"/>
        <c:crosses val="autoZero"/>
        <c:auto val="1"/>
        <c:lblAlgn val="ctr"/>
        <c:lblOffset val="100"/>
        <c:noMultiLvlLbl val="0"/>
      </c:catAx>
      <c:valAx>
        <c:axId val="144444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434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Освоение выделенных</a:t>
            </a:r>
            <a:r>
              <a:rPr lang="ru-RU" sz="1100" baseline="0"/>
              <a:t> средств на реализацию муниципальных программ ГО г.Стерлитамак РБ, млн.руб.</a:t>
            </a:r>
            <a:endParaRPr lang="ru-RU" sz="1100"/>
          </a:p>
        </c:rich>
      </c:tx>
      <c:layout>
        <c:manualLayout>
          <c:xMode val="edge"/>
          <c:yMode val="edge"/>
          <c:x val="0.1677985564304461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2425579615048119"/>
          <c:w val="0.88337270341207352"/>
          <c:h val="0.49053258967629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[1]Графики!$B$72</c:f>
              <c:strCache>
                <c:ptCount val="1"/>
                <c:pt idx="0">
                  <c:v>Федеральный бюджет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[1]Графики!$C$71:$D$71</c:f>
              <c:strCache>
                <c:ptCount val="2"/>
                <c:pt idx="0">
                  <c:v>Выделено</c:v>
                </c:pt>
                <c:pt idx="1">
                  <c:v>Освоено</c:v>
                </c:pt>
              </c:strCache>
            </c:strRef>
          </c:cat>
          <c:val>
            <c:numRef>
              <c:f>[1]Графики!$C$72:$D$72</c:f>
              <c:numCache>
                <c:formatCode>General</c:formatCode>
                <c:ptCount val="2"/>
                <c:pt idx="0">
                  <c:v>891.6</c:v>
                </c:pt>
                <c:pt idx="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6-44B4-B47E-917D833C3FA5}"/>
            </c:ext>
          </c:extLst>
        </c:ser>
        <c:ser>
          <c:idx val="1"/>
          <c:order val="1"/>
          <c:tx>
            <c:strRef>
              <c:f>[1]Графики!$B$73</c:f>
              <c:strCache>
                <c:ptCount val="1"/>
                <c:pt idx="0">
                  <c:v>Бюджет РБ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[1]Графики!$C$71:$D$71</c:f>
              <c:strCache>
                <c:ptCount val="2"/>
                <c:pt idx="0">
                  <c:v>Выделено</c:v>
                </c:pt>
                <c:pt idx="1">
                  <c:v>Освоено</c:v>
                </c:pt>
              </c:strCache>
            </c:strRef>
          </c:cat>
          <c:val>
            <c:numRef>
              <c:f>[1]Графики!$C$73:$D$73</c:f>
              <c:numCache>
                <c:formatCode>General</c:formatCode>
                <c:ptCount val="2"/>
                <c:pt idx="0">
                  <c:v>2975.7</c:v>
                </c:pt>
                <c:pt idx="1">
                  <c:v>2803.8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6-44B4-B47E-917D833C3FA5}"/>
            </c:ext>
          </c:extLst>
        </c:ser>
        <c:ser>
          <c:idx val="2"/>
          <c:order val="2"/>
          <c:tx>
            <c:strRef>
              <c:f>[1]Графики!$B$74</c:f>
              <c:strCache>
                <c:ptCount val="1"/>
                <c:pt idx="0">
                  <c:v>Бюджет ГО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[1]Графики!$C$71:$D$71</c:f>
              <c:strCache>
                <c:ptCount val="2"/>
                <c:pt idx="0">
                  <c:v>Выделено</c:v>
                </c:pt>
                <c:pt idx="1">
                  <c:v>Освоено</c:v>
                </c:pt>
              </c:strCache>
            </c:strRef>
          </c:cat>
          <c:val>
            <c:numRef>
              <c:f>[1]Графики!$C$74:$D$74</c:f>
              <c:numCache>
                <c:formatCode>General</c:formatCode>
                <c:ptCount val="2"/>
                <c:pt idx="0">
                  <c:v>1952.9</c:v>
                </c:pt>
                <c:pt idx="1">
                  <c:v>1949.3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6-44B4-B47E-917D833C3FA5}"/>
            </c:ext>
          </c:extLst>
        </c:ser>
        <c:ser>
          <c:idx val="3"/>
          <c:order val="3"/>
          <c:tx>
            <c:strRef>
              <c:f>[1]Графики!$B$75</c:f>
              <c:strCache>
                <c:ptCount val="1"/>
                <c:pt idx="0">
                  <c:v>Внебюджетные средства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[1]Графики!$C$71:$D$71</c:f>
              <c:strCache>
                <c:ptCount val="2"/>
                <c:pt idx="0">
                  <c:v>Выделено</c:v>
                </c:pt>
                <c:pt idx="1">
                  <c:v>Освоено</c:v>
                </c:pt>
              </c:strCache>
            </c:strRef>
          </c:cat>
          <c:val>
            <c:numRef>
              <c:f>[1]Графики!$C$75:$D$75</c:f>
              <c:numCache>
                <c:formatCode>General</c:formatCode>
                <c:ptCount val="2"/>
                <c:pt idx="0">
                  <c:v>593.29999999999995</c:v>
                </c:pt>
                <c:pt idx="1">
                  <c:v>593.29999999999995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6-44B4-B47E-917D833C3F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4435712"/>
        <c:axId val="144445376"/>
      </c:barChart>
      <c:catAx>
        <c:axId val="14443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ru-RU"/>
          </a:p>
        </c:txPr>
        <c:crossAx val="144445376"/>
        <c:crosses val="autoZero"/>
        <c:auto val="1"/>
        <c:lblAlgn val="ctr"/>
        <c:lblOffset val="100"/>
        <c:noMultiLvlLbl val="0"/>
      </c:catAx>
      <c:valAx>
        <c:axId val="144445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43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223534558180225E-2"/>
          <c:y val="0.83488043161271508"/>
          <c:w val="0.93088626421697285"/>
          <c:h val="0.1373417906095071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Освоение финансовых средств муниципальных программ 
ГО г.Стерлитамак по итогам 2018 года, %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[1]Графики!$J$4:$J$20</c:f>
              <c:strCache>
                <c:ptCount val="17"/>
                <c:pt idx="0">
                  <c:v>Развитие и поддержка малого и среднего предпринимательства на 2017-2021 годы</c:v>
                </c:pt>
                <c:pt idx="1">
                  <c:v>Сохранение и развитие культуры на 2017-2022 годы</c:v>
                </c:pt>
                <c:pt idx="2">
                  <c:v>Укрепление единства российской нации и этнокультурное  развитие народов на 2017-2022 годы</c:v>
                </c:pt>
                <c:pt idx="3">
                  <c:v>Формирование современной городской среды на 2018-2024 годы</c:v>
                </c:pt>
                <c:pt idx="4">
                  <c:v>Управление муниципальными финансами и муниципальным долгом на 2019-2024 годы</c:v>
                </c:pt>
                <c:pt idx="5">
                  <c:v>Развитие молодежной политики на 2018-2022 годы</c:v>
                </c:pt>
                <c:pt idx="6">
                  <c:v>Противодействие  злоупотреблению наркотиками и их незаконному обороту на 2015-2020 годы</c:v>
                </c:pt>
                <c:pt idx="7">
                  <c:v>Профилактика терроризма и экстремизма, минимизация и (или) ликвидация последствий проявлений терроризма и экстремизма на 2017-2020 годы</c:v>
                </c:pt>
                <c:pt idx="8">
                  <c:v>Развитие муниципальной службы на 2018-2022 годы</c:v>
                </c:pt>
                <c:pt idx="9">
                  <c:v>Снижение рисков и смягчение последствий чрезвычайных ситуаций природного и техногенного характера </c:v>
                </c:pt>
                <c:pt idx="10">
                  <c:v>Развитие строительного комплекса и архитектуры на 2016-2021 годы</c:v>
                </c:pt>
                <c:pt idx="11">
                  <c:v>Развитие физической культуры и спорта на 2018-2022 годы</c:v>
                </c:pt>
                <c:pt idx="12">
                  <c:v>Обеспечение жильем молодых семей на 2016-2020 годы</c:v>
                </c:pt>
                <c:pt idx="13">
                  <c:v>Чистая вода на 2020-2021 годы</c:v>
                </c:pt>
                <c:pt idx="14">
                  <c:v>Благоустройство на 2017-2020 годы</c:v>
                </c:pt>
                <c:pt idx="15">
                  <c:v>Развитие системы образования до 2025 года</c:v>
                </c:pt>
                <c:pt idx="16">
                  <c:v>Развитие  транспортной системы на 2019-2022 годы </c:v>
                </c:pt>
              </c:strCache>
            </c:strRef>
          </c:cat>
          <c:val>
            <c:numRef>
              <c:f>[1]Графики!$K$4:$K$20</c:f>
              <c:numCache>
                <c:formatCode>General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99.2</c:v>
                </c:pt>
                <c:pt idx="15">
                  <c:v>97.5</c:v>
                </c:pt>
                <c:pt idx="16">
                  <c:v>92.4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0-45C4-B397-56012D7A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6144"/>
        <c:axId val="150132928"/>
      </c:barChart>
      <c:catAx>
        <c:axId val="6400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50132928"/>
        <c:crosses val="autoZero"/>
        <c:auto val="1"/>
        <c:lblAlgn val="ctr"/>
        <c:lblOffset val="100"/>
        <c:noMultiLvlLbl val="0"/>
      </c:catAx>
      <c:valAx>
        <c:axId val="150132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Финансирование</a:t>
            </a:r>
            <a:r>
              <a:rPr lang="ru-RU" sz="1400" baseline="0"/>
              <a:t> в разрезе муниципальных программ ГО г.Стерлитамак в 2019 году (%)</a:t>
            </a:r>
            <a:endParaRPr lang="ru-RU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119622950357012"/>
          <c:y val="0.52321547643786204"/>
          <c:w val="0.51836931673863351"/>
          <c:h val="0.42867040585438576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6.6115485564304466E-2"/>
                  <c:y val="0.1005701835377703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Развитие системы образования до 2025 года
</a:t>
                    </a:r>
                    <a:r>
                      <a:rPr lang="ru-RU" b="1"/>
                      <a:t>59,2%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E0-40D2-8784-8268BFE2C5BB}"/>
                </c:ext>
              </c:extLst>
            </c:dLbl>
            <c:dLbl>
              <c:idx val="1"/>
              <c:layout>
                <c:manualLayout>
                  <c:x val="3.2828860102164681E-2"/>
                  <c:y val="0.11803946734655404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Развитие строительного комплекса и архитектуры на 2016-2021 годы
</a:t>
                    </a:r>
                    <a:r>
                      <a:rPr lang="ru-RU" b="1"/>
                      <a:t>10,8%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E0-40D2-8784-8268BFE2C5BB}"/>
                </c:ext>
              </c:extLst>
            </c:dLbl>
            <c:dLbl>
              <c:idx val="2"/>
              <c:layout>
                <c:manualLayout>
                  <c:x val="-0.25429684192701718"/>
                  <c:y val="0.30448673597647907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Благоустройство  на 2017-2020 годы
</a:t>
                    </a:r>
                    <a:r>
                      <a:rPr lang="ru-RU" b="1"/>
                      <a:t>7,1%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E0-40D2-8784-8268BFE2C5BB}"/>
                </c:ext>
              </c:extLst>
            </c:dLbl>
            <c:dLbl>
              <c:idx val="3"/>
              <c:layout>
                <c:manualLayout>
                  <c:x val="-0.27181977252843392"/>
                  <c:y val="0.18834788042249317"/>
                </c:manualLayout>
              </c:layout>
              <c:tx>
                <c:rich>
                  <a:bodyPr/>
                  <a:lstStyle/>
                  <a:p>
                    <a:r>
                      <a:rPr lang="ru-RU" sz="900"/>
                      <a:t>Профилактика терроризма и экстремизма, минимизация и (или) ликвидация последствий проявлений терроризма и экстремизма на 2017-2020 годы
</a:t>
                    </a:r>
                    <a:r>
                      <a:rPr lang="ru-RU" sz="900" b="1"/>
                      <a:t>4,6%</a:t>
                    </a:r>
                    <a:endParaRPr lang="ru-RU" sz="1100" b="1"/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E0-40D2-8784-8268BFE2C5BB}"/>
                </c:ext>
              </c:extLst>
            </c:dLbl>
            <c:dLbl>
              <c:idx val="4"/>
              <c:layout>
                <c:manualLayout>
                  <c:x val="-0.33034134846047469"/>
                  <c:y val="-2.1452757839782573E-2"/>
                </c:manualLayout>
              </c:layout>
              <c:tx>
                <c:rich>
                  <a:bodyPr/>
                  <a:lstStyle/>
                  <a:p>
                    <a:r>
                      <a:rPr lang="ru-RU" sz="900"/>
                      <a:t>Сохранение и развитие культуры на 2017-2022 годы
</a:t>
                    </a:r>
                    <a:r>
                      <a:rPr lang="ru-RU" sz="900" b="1"/>
                      <a:t>3,3%</a:t>
                    </a:r>
                    <a:endParaRPr lang="ru-RU" sz="1100" b="1"/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E0-40D2-8784-8268BFE2C5BB}"/>
                </c:ext>
              </c:extLst>
            </c:dLbl>
            <c:dLbl>
              <c:idx val="5"/>
              <c:layout>
                <c:manualLayout>
                  <c:x val="-0.34956749357943162"/>
                  <c:y val="-0.13450348083887276"/>
                </c:manualLayout>
              </c:layout>
              <c:tx>
                <c:rich>
                  <a:bodyPr/>
                  <a:lstStyle/>
                  <a:p>
                    <a:r>
                      <a:rPr lang="ru-RU" sz="900"/>
                      <a:t>Развитие транспортной</a:t>
                    </a:r>
                    <a:r>
                      <a:rPr lang="ru-RU" sz="900" baseline="0"/>
                      <a:t> системы</a:t>
                    </a:r>
                    <a:r>
                      <a:rPr lang="ru-RU" sz="900"/>
                      <a:t> на 2019-2022 годы 
</a:t>
                    </a:r>
                    <a:r>
                      <a:rPr lang="ru-RU" sz="900" b="1"/>
                      <a:t>6,9%</a:t>
                    </a:r>
                    <a:endParaRPr lang="ru-RU" sz="1050" b="1"/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E0-40D2-8784-8268BFE2C5BB}"/>
                </c:ext>
              </c:extLst>
            </c:dLbl>
            <c:dLbl>
              <c:idx val="6"/>
              <c:layout>
                <c:manualLayout>
                  <c:x val="-0.37687551152880083"/>
                  <c:y val="-0.28311787119907778"/>
                </c:manualLayout>
              </c:layout>
              <c:tx>
                <c:rich>
                  <a:bodyPr/>
                  <a:lstStyle/>
                  <a:p>
                    <a:r>
                      <a:rPr lang="ru-RU" sz="900"/>
                      <a:t>Развитие физической культуры и спорта на 2018-2022 годы</a:t>
                    </a:r>
                  </a:p>
                  <a:p>
                    <a:r>
                      <a:rPr lang="ru-RU" sz="900" b="1"/>
                      <a:t>2,3%</a:t>
                    </a:r>
                    <a:endParaRPr lang="ru-RU" sz="1100" b="1"/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E0-40D2-8784-8268BFE2C5BB}"/>
                </c:ext>
              </c:extLst>
            </c:dLbl>
            <c:dLbl>
              <c:idx val="7"/>
              <c:layout>
                <c:manualLayout>
                  <c:x val="-0.13913738605254988"/>
                  <c:y val="-0.16332629242325114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Формирование современной городской среды на 2018-2024 годы
</a:t>
                    </a:r>
                    <a:r>
                      <a:rPr lang="ru-RU" b="1"/>
                      <a:t>1,9%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E0-40D2-8784-8268BFE2C5BB}"/>
                </c:ext>
              </c:extLst>
            </c:dLbl>
            <c:dLbl>
              <c:idx val="8"/>
              <c:layout>
                <c:manualLayout>
                  <c:x val="5.0336974007281335E-2"/>
                  <c:y val="-0.13564847065486363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Реализация проектов по комплексному благоустройства дворовых территорий "Башкирские дворики"
</a:t>
                    </a:r>
                    <a:r>
                      <a:rPr lang="ru-RU" b="1"/>
                      <a:t>1,7%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836296672593342"/>
                      <c:h val="0.168259180017709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0E0-40D2-8784-8268BFE2C5BB}"/>
                </c:ext>
              </c:extLst>
            </c:dLbl>
            <c:dLbl>
              <c:idx val="9"/>
              <c:layout>
                <c:manualLayout>
                  <c:x val="0.29011938023876033"/>
                  <c:y val="-0.17465643621306717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Управление муниципальными финансами и муниципальным долгом на 2019-2024 годы
</a:t>
                    </a:r>
                    <a:r>
                      <a:rPr lang="ru-RU" b="1"/>
                      <a:t>0,5%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E0-40D2-8784-8268BFE2C5BB}"/>
                </c:ext>
              </c:extLst>
            </c:dLbl>
            <c:dLbl>
              <c:idx val="10"/>
              <c:layout>
                <c:manualLayout>
                  <c:x val="0.27784494680100469"/>
                  <c:y val="0.1053435680369308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Снижение рисков и смягчение последствий чрезвычайных ситуаций природного и техногенного характера на 2017-2020 годы
</a:t>
                    </a:r>
                    <a:r>
                      <a:rPr lang="ru-RU" b="1"/>
                      <a:t>0,4%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E0-40D2-8784-8268BFE2C5BB}"/>
                </c:ext>
              </c:extLst>
            </c:dLbl>
            <c:dLbl>
              <c:idx val="11"/>
              <c:layout>
                <c:manualLayout>
                  <c:x val="-2.9345525357717381E-2"/>
                  <c:y val="-3.2505668808511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Прочие программы
</a:t>
                    </a:r>
                    <a:r>
                      <a:rPr lang="ru-RU" b="1"/>
                      <a:t>1,3%</a:t>
                    </a:r>
                  </a:p>
                </c:rich>
              </c:tx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E0-40D2-8784-8268BFE2C5BB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dLblPos val="bestFit"/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[1]Графики!$B$99:$B$110</c:f>
              <c:strCache>
                <c:ptCount val="12"/>
                <c:pt idx="0">
                  <c:v>Развитие системы образования до 2025 года</c:v>
                </c:pt>
                <c:pt idx="1">
                  <c:v>Развитие строительного комплекса и архитектуры на 2016-2021 годы</c:v>
                </c:pt>
                <c:pt idx="2">
                  <c:v>Благоустройство  на 2017-2020 годы</c:v>
                </c:pt>
                <c:pt idx="3">
                  <c:v>Профилактика терроризма и экстремизма, минимизация и (или) ликвидация последствий на 2017-2020 годы</c:v>
                </c:pt>
                <c:pt idx="4">
                  <c:v>Сохранение и развитие культуры на 2017-2022 годы</c:v>
                </c:pt>
                <c:pt idx="5">
                  <c:v>Развитие  транспортной системы на 2019-2022 годы </c:v>
                </c:pt>
                <c:pt idx="6">
                  <c:v>Развитие физической культуры и спорта на 2018-2022 годы</c:v>
                </c:pt>
                <c:pt idx="7">
                  <c:v>Формирование современной городской среды на 2018-2024 годы</c:v>
                </c:pt>
                <c:pt idx="8">
                  <c:v>Реализация проектов по комплексному благоустройству дворовых территорий "Башкирские дворики"</c:v>
                </c:pt>
                <c:pt idx="9">
                  <c:v>"Чистая вода"</c:v>
                </c:pt>
                <c:pt idx="10">
                  <c:v>Прочие программы</c:v>
                </c:pt>
              </c:strCache>
            </c:strRef>
          </c:cat>
          <c:val>
            <c:numRef>
              <c:f>[1]Графики!$C$99:$C$110</c:f>
              <c:numCache>
                <c:formatCode>General</c:formatCode>
                <c:ptCount val="12"/>
                <c:pt idx="0">
                  <c:v>60.9</c:v>
                </c:pt>
                <c:pt idx="1">
                  <c:v>4.9000000000000004</c:v>
                </c:pt>
                <c:pt idx="2">
                  <c:v>7.7</c:v>
                </c:pt>
                <c:pt idx="3">
                  <c:v>5.6</c:v>
                </c:pt>
                <c:pt idx="4">
                  <c:v>3.3</c:v>
                </c:pt>
                <c:pt idx="5">
                  <c:v>6.9</c:v>
                </c:pt>
                <c:pt idx="6">
                  <c:v>2</c:v>
                </c:pt>
                <c:pt idx="7">
                  <c:v>1.5</c:v>
                </c:pt>
                <c:pt idx="8">
                  <c:v>1.5</c:v>
                </c:pt>
                <c:pt idx="9">
                  <c:v>3.9</c:v>
                </c:pt>
                <c:pt idx="1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E0-40D2-8784-8268BFE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Выполнение мероприятий муниципальных программ </a:t>
            </a:r>
          </a:p>
          <a:p>
            <a:pPr>
              <a:defRPr sz="1200"/>
            </a:pPr>
            <a:r>
              <a:rPr lang="ru-RU" sz="1200"/>
              <a:t>ГО г.Стерлитамак РБ по итогам 2020 года,</a:t>
            </a:r>
            <a:r>
              <a:rPr lang="ru-RU" sz="1200" baseline="0"/>
              <a:t> </a:t>
            </a:r>
            <a:r>
              <a:rPr lang="ru-RU" sz="1200"/>
              <a:t>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[1]Графики!$C$119:$C$136</c:f>
              <c:strCache>
                <c:ptCount val="1"/>
                <c:pt idx="0">
                  <c:v>Реализация проектов по комплексному благоустройству дворовых территорий "Башкирские дворики" на 2019-2024 годы Развитие физической культуры и спорта на 2018-2022 годы Благоустройство на 2017-2020 годы Комплексное развитие систем коммунальной инфраструктур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 rot="-5400000" vert="horz"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[1]Графики!$C$119:$C$136</c:f>
              <c:strCache>
                <c:ptCount val="18"/>
                <c:pt idx="0">
                  <c:v>Реализация проектов по комплексному благоустройству дворовых территорий "Башкирские дворики" на 2019-2024 годы</c:v>
                </c:pt>
                <c:pt idx="1">
                  <c:v>Развитие физической культуры и спорта на 2018-2022 годы</c:v>
                </c:pt>
                <c:pt idx="2">
                  <c:v>Благоустройство на 2017-2020 годы</c:v>
                </c:pt>
                <c:pt idx="3">
                  <c:v>Комплексное развитие систем коммунальной инфраструктуры на 2016-2030 годы</c:v>
                </c:pt>
                <c:pt idx="4">
                  <c:v>Развитие молодежной политики на 2018-2022 годы</c:v>
                </c:pt>
                <c:pt idx="5">
                  <c:v>Управление муниципальными финансами и муниципальным долгом на 2014-2018 годы</c:v>
                </c:pt>
                <c:pt idx="6">
                  <c:v>Обеспечение жильем молодых семей городского округа город Стерлитамак на 2016-2020 годы</c:v>
                </c:pt>
                <c:pt idx="7">
                  <c:v>Развитие муниципальной службы на 2018-2022 годы</c:v>
                </c:pt>
                <c:pt idx="8">
                  <c:v>Противодействие  злоупотреблению наркотиками и их незаконному обороту на 2015-2020 годы</c:v>
                </c:pt>
                <c:pt idx="9">
                  <c:v>Развитие системы образования  до 2025 года</c:v>
                </c:pt>
                <c:pt idx="10">
                  <c:v>Снижение рисков и смягчение последствий чрезвычайных ситуаций природного и техногенного характера </c:v>
                </c:pt>
                <c:pt idx="11">
                  <c:v>Развитие строительного комплекса и архитектуры на 2016-2021 годы</c:v>
                </c:pt>
                <c:pt idx="12">
                  <c:v>Развитие  транспорной системы на 2019-2022 годы </c:v>
                </c:pt>
                <c:pt idx="13">
                  <c:v>Сохранение и развитие культуры на 2017-2022 годы</c:v>
                </c:pt>
                <c:pt idx="14">
                  <c:v>Профилактика терроризма и экстремизма, минимизация и (или) ликвидация последствий проявлений терроризма и экстремизма на 2017-2020 годы</c:v>
                </c:pt>
                <c:pt idx="15">
                  <c:v>Укрепление единства российской нации и этнокультурное  развитие народов на 2017-2022 годы</c:v>
                </c:pt>
                <c:pt idx="16">
                  <c:v>Обеспечение жильем отдельных категорий работников учреждений бюджетной сферы, расположенных  на территории городского округа город Стерлитамак Республики Башкортостан, на 2019-2021 годы</c:v>
                </c:pt>
                <c:pt idx="17">
                  <c:v>Развитие и поддержка малого и среднего предпринимательства на 2017-2021 годы</c:v>
                </c:pt>
              </c:strCache>
            </c:strRef>
          </c:cat>
          <c:val>
            <c:numRef>
              <c:f>[1]Графики!$G$119:$G$136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89.65517241379311</c:v>
                </c:pt>
                <c:pt idx="5">
                  <c:v>83.333333333333343</c:v>
                </c:pt>
                <c:pt idx="6">
                  <c:v>83.333333333333343</c:v>
                </c:pt>
                <c:pt idx="7">
                  <c:v>81.818181818181827</c:v>
                </c:pt>
                <c:pt idx="8">
                  <c:v>81.081081081081081</c:v>
                </c:pt>
                <c:pt idx="9">
                  <c:v>80.612244897959187</c:v>
                </c:pt>
                <c:pt idx="10">
                  <c:v>67.567567567567565</c:v>
                </c:pt>
                <c:pt idx="11">
                  <c:v>61.53846153846154</c:v>
                </c:pt>
                <c:pt idx="12">
                  <c:v>60.714285714285708</c:v>
                </c:pt>
                <c:pt idx="13">
                  <c:v>51.282051282051277</c:v>
                </c:pt>
                <c:pt idx="14">
                  <c:v>50</c:v>
                </c:pt>
                <c:pt idx="15">
                  <c:v>48.888888888888886</c:v>
                </c:pt>
                <c:pt idx="16">
                  <c:v>14.285714285714285</c:v>
                </c:pt>
                <c:pt idx="17">
                  <c:v>9.0909090909090917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2-4B8E-9351-5DCCE0DA0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5632"/>
        <c:axId val="148556032"/>
      </c:barChart>
      <c:catAx>
        <c:axId val="64005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48556032"/>
        <c:crosses val="autoZero"/>
        <c:auto val="1"/>
        <c:lblAlgn val="ctr"/>
        <c:lblOffset val="100"/>
        <c:noMultiLvlLbl val="0"/>
      </c:catAx>
      <c:valAx>
        <c:axId val="148556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05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54</xdr:row>
      <xdr:rowOff>100012</xdr:rowOff>
    </xdr:from>
    <xdr:to>
      <xdr:col>6</xdr:col>
      <xdr:colOff>561975</xdr:colOff>
      <xdr:row>68</xdr:row>
      <xdr:rowOff>176212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78</xdr:row>
      <xdr:rowOff>147637</xdr:rowOff>
    </xdr:from>
    <xdr:to>
      <xdr:col>7</xdr:col>
      <xdr:colOff>123825</xdr:colOff>
      <xdr:row>93</xdr:row>
      <xdr:rowOff>33337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276224</xdr:colOff>
      <xdr:row>10</xdr:row>
      <xdr:rowOff>4761</xdr:rowOff>
    </xdr:from>
    <xdr:to>
      <xdr:col>25</xdr:col>
      <xdr:colOff>533400</xdr:colOff>
      <xdr:row>31</xdr:row>
      <xdr:rowOff>38100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190500</xdr:colOff>
      <xdr:row>105</xdr:row>
      <xdr:rowOff>1738312</xdr:rowOff>
    </xdr:from>
    <xdr:to>
      <xdr:col>15</xdr:col>
      <xdr:colOff>657225</xdr:colOff>
      <xdr:row>113</xdr:row>
      <xdr:rowOff>66675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133349</xdr:colOff>
      <xdr:row>119</xdr:row>
      <xdr:rowOff>595311</xdr:rowOff>
    </xdr:from>
    <xdr:to>
      <xdr:col>17</xdr:col>
      <xdr:colOff>85724</xdr:colOff>
      <xdr:row>125</xdr:row>
      <xdr:rowOff>295275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0.75903</cdr:x>
      <cdr:y>0.71296</cdr:y>
    </cdr:from>
    <cdr:to>
      <cdr:x>0.89653</cdr:x>
      <cdr:y>0.81713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3470275" y="1955800"/>
          <a:ext cx="628650" cy="285750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100" b="1"/>
            <a:t>97,8%</a:t>
          </a:r>
        </a:p>
      </cdr:txBody>
    </cdr:sp>
  </cdr:relSizeAnchor>
  <cdr:relSizeAnchor xmlns:cdr="http://schemas.openxmlformats.org/drawingml/2006/chartDrawing">
    <cdr:from>
      <cdr:x>0.46042</cdr:x>
      <cdr:y>0.70255</cdr:y>
    </cdr:from>
    <cdr:to>
      <cdr:x>0.60278</cdr:x>
      <cdr:y>0.80671</cdr:y>
    </cdr:to>
    <cdr:sp macro="" textlink="">
      <cdr:nvSpPr>
        <cdr:cNvPr id="3" name="Скругленный прямоугольник 2"/>
        <cdr:cNvSpPr/>
      </cdr:nvSpPr>
      <cdr:spPr>
        <a:xfrm xmlns:a="http://schemas.openxmlformats.org/drawingml/2006/main">
          <a:off x="2105024" y="1927235"/>
          <a:ext cx="650885" cy="285732"/>
        </a:xfrm>
        <a:prstGeom xmlns:a="http://schemas.openxmlformats.org/drawingml/2006/main" prst="roundRec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100" b="1"/>
            <a:t>103,1%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86;%20&#1089;&#1090;&#1072;&#1088;&#1086;&#1075;&#1086;%20&#1082;&#1086;&#1084;&#1087;&#1072;\&#1057;%20&#1088;&#1072;&#1073;&#1086;&#1095;&#1077;&#1075;&#1086;%20&#1089;&#1090;&#1086;&#1083;&#1072;\&#1052;&#1059;&#1053;&#1048;&#1062;&#1048;&#1055;&#1040;&#1051;&#1068;&#1053;&#1067;&#1045;%20&#1055;&#1056;&#1054;&#1043;&#1056;&#1040;&#1052;&#1052;&#1067;\2020%20&#1075;&#1086;&#1076;\&#1054;&#1058;&#1063;&#1045;&#1058;%20&#1087;&#1086;%20&#1052;&#1055;%20&#1080;&#1090;&#1086;&#1075;&#1080;%202020&#1075;%20&#1089;%20&#1054;&#1069;&#1092;&#1092;\&#1089;&#1074;&#1086;&#1076;%20&#1060;&#1080;&#1085;&#1072;&#1085;&#1089;&#1080;&#1088;&#1086;&#1074;&#1072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"/>
      <sheetName val="Графики"/>
      <sheetName val="Лист3"/>
    </sheetNames>
    <sheetDataSet>
      <sheetData sheetId="0"/>
      <sheetData sheetId="1">
        <row r="4">
          <cell r="J4" t="str">
            <v>Развитие и поддержка малого и среднего предпринимательства на 2017-2021 годы</v>
          </cell>
          <cell r="K4">
            <v>100</v>
          </cell>
        </row>
        <row r="5">
          <cell r="J5" t="str">
            <v>Сохранение и развитие культуры на 2017-2022 годы</v>
          </cell>
          <cell r="K5">
            <v>100</v>
          </cell>
        </row>
        <row r="6">
          <cell r="J6" t="str">
            <v>Укрепление единства российской нации и этнокультурное  развитие народов на 2017-2022 годы</v>
          </cell>
          <cell r="K6">
            <v>100</v>
          </cell>
        </row>
        <row r="7">
          <cell r="J7" t="str">
            <v>Формирование современной городской среды на 2018-2024 годы</v>
          </cell>
          <cell r="K7">
            <v>100</v>
          </cell>
        </row>
        <row r="8">
          <cell r="J8" t="str">
            <v>Управление муниципальными финансами и муниципальным долгом на 2019-2024 годы</v>
          </cell>
          <cell r="K8">
            <v>100</v>
          </cell>
        </row>
        <row r="9">
          <cell r="J9" t="str">
            <v>Развитие молодежной политики на 2018-2022 годы</v>
          </cell>
          <cell r="K9">
            <v>100</v>
          </cell>
        </row>
        <row r="10">
          <cell r="J10" t="str">
            <v>Противодействие  злоупотреблению наркотиками и их незаконному обороту на 2015-2020 годы</v>
          </cell>
          <cell r="K10">
            <v>100</v>
          </cell>
        </row>
        <row r="11">
          <cell r="J11" t="str">
            <v>Профилактика терроризма и экстремизма, минимизация и (или) ликвидация последствий проявлений терроризма и экстремизма на 2017-2020 годы</v>
          </cell>
          <cell r="K11">
            <v>100</v>
          </cell>
        </row>
        <row r="12">
          <cell r="J12" t="str">
            <v>Развитие муниципальной службы на 2018-2022 годы</v>
          </cell>
          <cell r="K12">
            <v>100</v>
          </cell>
        </row>
        <row r="13">
          <cell r="J13" t="str">
            <v xml:space="preserve">Снижение рисков и смягчение последствий чрезвычайных ситуаций природного и техногенного характера </v>
          </cell>
          <cell r="K13">
            <v>100</v>
          </cell>
        </row>
        <row r="14">
          <cell r="J14" t="str">
            <v>Развитие строительного комплекса и архитектуры на 2016-2021 годы</v>
          </cell>
          <cell r="K14">
            <v>100</v>
          </cell>
        </row>
        <row r="15">
          <cell r="J15" t="str">
            <v>Развитие физической культуры и спорта на 2018-2022 годы</v>
          </cell>
          <cell r="K15">
            <v>100</v>
          </cell>
        </row>
        <row r="16">
          <cell r="J16" t="str">
            <v>Обеспечение жильем молодых семей на 2016-2020 годы</v>
          </cell>
          <cell r="K16">
            <v>100</v>
          </cell>
        </row>
        <row r="17">
          <cell r="J17" t="str">
            <v>Чистая вода на 2020-2021 годы</v>
          </cell>
          <cell r="K17">
            <v>100</v>
          </cell>
        </row>
        <row r="18">
          <cell r="J18" t="str">
            <v>Благоустройство на 2017-2020 годы</v>
          </cell>
          <cell r="K18">
            <v>99.2</v>
          </cell>
        </row>
        <row r="19">
          <cell r="J19" t="str">
            <v>Развитие системы образования до 2025 года</v>
          </cell>
          <cell r="K19">
            <v>97.5</v>
          </cell>
        </row>
        <row r="20">
          <cell r="J20" t="str">
            <v xml:space="preserve">Развитие  транспортной системы на 2019-2022 годы </v>
          </cell>
          <cell r="K20">
            <v>92.4</v>
          </cell>
        </row>
        <row r="53">
          <cell r="B53" t="str">
            <v>Предусмотрено</v>
          </cell>
          <cell r="C53" t="str">
            <v>Выделено</v>
          </cell>
          <cell r="D53" t="str">
            <v>Освоено</v>
          </cell>
        </row>
        <row r="54">
          <cell r="B54">
            <v>6873</v>
          </cell>
          <cell r="C54">
            <v>6413.5</v>
          </cell>
          <cell r="D54">
            <v>6226.4</v>
          </cell>
        </row>
        <row r="71">
          <cell r="C71" t="str">
            <v>Выделено</v>
          </cell>
          <cell r="D71" t="str">
            <v>Освоено</v>
          </cell>
        </row>
        <row r="72">
          <cell r="B72" t="str">
            <v>Федеральный бюджет</v>
          </cell>
          <cell r="C72">
            <v>891.6</v>
          </cell>
          <cell r="D72">
            <v>880</v>
          </cell>
        </row>
        <row r="73">
          <cell r="B73" t="str">
            <v>Бюджет РБ</v>
          </cell>
          <cell r="C73">
            <v>2975.7</v>
          </cell>
          <cell r="D73">
            <v>2803.8</v>
          </cell>
        </row>
        <row r="74">
          <cell r="B74" t="str">
            <v>Бюджет ГО</v>
          </cell>
          <cell r="C74">
            <v>1952.9</v>
          </cell>
          <cell r="D74">
            <v>1949.3</v>
          </cell>
        </row>
        <row r="75">
          <cell r="B75" t="str">
            <v>Внебюджетные средства</v>
          </cell>
          <cell r="C75">
            <v>593.29999999999995</v>
          </cell>
          <cell r="D75">
            <v>593.29999999999995</v>
          </cell>
        </row>
        <row r="99">
          <cell r="B99" t="str">
            <v>Развитие системы образования до 2025 года</v>
          </cell>
          <cell r="C99">
            <v>60.9</v>
          </cell>
        </row>
        <row r="100">
          <cell r="B100" t="str">
            <v>Развитие строительного комплекса и архитектуры на 2016-2021 годы</v>
          </cell>
          <cell r="C100">
            <v>4.9000000000000004</v>
          </cell>
        </row>
        <row r="101">
          <cell r="B101" t="str">
            <v>Благоустройство  на 2017-2020 годы</v>
          </cell>
          <cell r="C101">
            <v>7.7</v>
          </cell>
        </row>
        <row r="102">
          <cell r="B102" t="str">
            <v>Профилактика терроризма и экстремизма, минимизация и (или) ликвидация последствий на 2017-2020 годы</v>
          </cell>
          <cell r="C102">
            <v>5.6</v>
          </cell>
        </row>
        <row r="103">
          <cell r="B103" t="str">
            <v>Сохранение и развитие культуры на 2017-2022 годы</v>
          </cell>
          <cell r="C103">
            <v>3.3</v>
          </cell>
        </row>
        <row r="104">
          <cell r="B104" t="str">
            <v xml:space="preserve">Развитие  транспортной системы на 2019-2022 годы </v>
          </cell>
          <cell r="C104">
            <v>6.9</v>
          </cell>
        </row>
        <row r="105">
          <cell r="B105" t="str">
            <v>Развитие физической культуры и спорта на 2018-2022 годы</v>
          </cell>
          <cell r="C105">
            <v>2</v>
          </cell>
        </row>
        <row r="106">
          <cell r="B106" t="str">
            <v>Формирование современной городской среды на 2018-2024 годы</v>
          </cell>
          <cell r="C106">
            <v>1.5</v>
          </cell>
        </row>
        <row r="107">
          <cell r="B107" t="str">
            <v>Реализация проектов по комплексному благоустройству дворовых территорий "Башкирские дворики"</v>
          </cell>
          <cell r="C107">
            <v>1.5</v>
          </cell>
        </row>
        <row r="108">
          <cell r="B108" t="str">
            <v>"Чистая вода"</v>
          </cell>
          <cell r="C108">
            <v>3.9</v>
          </cell>
        </row>
        <row r="109">
          <cell r="B109" t="str">
            <v>Прочие программы</v>
          </cell>
          <cell r="C109">
            <v>1.8</v>
          </cell>
        </row>
        <row r="119">
          <cell r="C119" t="str">
            <v>Реализация проектов по комплексному благоустройству дворовых территорий "Башкирские дворики" на 2019-2024 годы</v>
          </cell>
          <cell r="G119">
            <v>100</v>
          </cell>
        </row>
        <row r="120">
          <cell r="C120" t="str">
            <v>Развитие физической культуры и спорта на 2018-2022 годы</v>
          </cell>
          <cell r="G120">
            <v>100</v>
          </cell>
        </row>
        <row r="121">
          <cell r="C121" t="str">
            <v>Благоустройство на 2017-2020 годы</v>
          </cell>
          <cell r="G121">
            <v>100</v>
          </cell>
        </row>
        <row r="122">
          <cell r="C122" t="str">
            <v>Комплексное развитие систем коммунальной инфраструктуры на 2016-2030 годы</v>
          </cell>
          <cell r="G122">
            <v>100</v>
          </cell>
        </row>
        <row r="123">
          <cell r="C123" t="str">
            <v>Развитие молодежной политики на 2018-2022 годы</v>
          </cell>
          <cell r="G123">
            <v>89.65517241379311</v>
          </cell>
        </row>
        <row r="124">
          <cell r="C124" t="str">
            <v>Управление муниципальными финансами и муниципальным долгом на 2014-2018 годы</v>
          </cell>
          <cell r="G124">
            <v>83.333333333333343</v>
          </cell>
        </row>
        <row r="125">
          <cell r="C125" t="str">
            <v>Обеспечение жильем молодых семей городского округа город Стерлитамак на 2016-2020 годы</v>
          </cell>
          <cell r="G125">
            <v>83.333333333333343</v>
          </cell>
        </row>
        <row r="126">
          <cell r="C126" t="str">
            <v>Развитие муниципальной службы на 2018-2022 годы</v>
          </cell>
          <cell r="G126">
            <v>81.818181818181827</v>
          </cell>
        </row>
        <row r="127">
          <cell r="C127" t="str">
            <v>Противодействие  злоупотреблению наркотиками и их незаконному обороту на 2015-2020 годы</v>
          </cell>
          <cell r="G127">
            <v>81.081081081081081</v>
          </cell>
        </row>
        <row r="128">
          <cell r="C128" t="str">
            <v>Развитие системы образования  до 2025 года</v>
          </cell>
          <cell r="G128">
            <v>80.612244897959187</v>
          </cell>
        </row>
        <row r="129">
          <cell r="C129" t="str">
            <v xml:space="preserve">Снижение рисков и смягчение последствий чрезвычайных ситуаций природного и техногенного характера </v>
          </cell>
          <cell r="G129">
            <v>67.567567567567565</v>
          </cell>
        </row>
        <row r="130">
          <cell r="C130" t="str">
            <v>Развитие строительного комплекса и архитектуры на 2016-2021 годы</v>
          </cell>
          <cell r="G130">
            <v>61.53846153846154</v>
          </cell>
        </row>
        <row r="131">
          <cell r="C131" t="str">
            <v xml:space="preserve">Развитие  транспорной системы на 2019-2022 годы </v>
          </cell>
          <cell r="G131">
            <v>60.714285714285708</v>
          </cell>
        </row>
        <row r="132">
          <cell r="C132" t="str">
            <v>Сохранение и развитие культуры на 2017-2022 годы</v>
          </cell>
          <cell r="G132">
            <v>51.282051282051277</v>
          </cell>
        </row>
        <row r="133">
          <cell r="C133" t="str">
            <v>Профилактика терроризма и экстремизма, минимизация и (или) ликвидация последствий проявлений терроризма и экстремизма на 2017-2020 годы</v>
          </cell>
          <cell r="G133">
            <v>50</v>
          </cell>
        </row>
        <row r="134">
          <cell r="C134" t="str">
            <v>Укрепление единства российской нации и этнокультурное  развитие народов на 2017-2022 годы</v>
          </cell>
          <cell r="G134">
            <v>48.888888888888886</v>
          </cell>
        </row>
        <row r="135">
          <cell r="C135" t="str">
            <v>Обеспечение жильем отдельных категорий работников учреждений бюджетной сферы, расположенных  на территории городского округа город Стерлитамак Республики Башкортостан, на 2019-2021 годы</v>
          </cell>
          <cell r="G135">
            <v>14.285714285714285</v>
          </cell>
        </row>
        <row r="136">
          <cell r="C136" t="str">
            <v>Развитие и поддержка малого и среднего предпринимательства на 2017-2021 годы</v>
          </cell>
          <cell r="G136">
            <v>9.0909090909090917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abSelected="1" view="pageBreakPreview" zoomScale="90" zoomScaleNormal="100" zoomScaleSheetLayoutView="9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A48" sqref="A48"/>
    </sheetView>
  </sheetViews>
  <sheetFormatPr defaultRowHeight="15.75" x14ac:dyDescent="0.25"/>
  <cols>
    <col min="1" max="1" width="4.85546875" style="59" customWidth="1"/>
    <col min="2" max="2" width="39.5703125" style="35" customWidth="1"/>
    <col min="3" max="3" width="13" style="35" customWidth="1"/>
    <col min="4" max="4" width="12" style="35" customWidth="1"/>
    <col min="5" max="5" width="12.85546875" style="35" customWidth="1"/>
    <col min="6" max="6" width="11.5703125" style="35" customWidth="1"/>
    <col min="7" max="7" width="11" style="35" customWidth="1"/>
    <col min="8" max="8" width="11.42578125" style="35" customWidth="1"/>
    <col min="9" max="9" width="11.7109375" style="35" customWidth="1"/>
    <col min="10" max="10" width="11.42578125" style="35" customWidth="1"/>
    <col min="11" max="11" width="10.7109375" style="35" customWidth="1"/>
    <col min="12" max="12" width="11.85546875" style="35" customWidth="1"/>
    <col min="13" max="13" width="11" style="35" customWidth="1"/>
    <col min="14" max="15" width="10.85546875" style="35" customWidth="1"/>
    <col min="16" max="16" width="10" style="35" customWidth="1"/>
    <col min="17" max="17" width="9.7109375" style="35" customWidth="1"/>
    <col min="18" max="18" width="9.85546875" style="35" customWidth="1"/>
    <col min="19" max="19" width="9.42578125" style="35" customWidth="1"/>
    <col min="20" max="20" width="9.85546875" style="35" customWidth="1"/>
    <col min="21" max="21" width="10.7109375" style="35" customWidth="1"/>
    <col min="22" max="25" width="9.140625" style="35" hidden="1" customWidth="1"/>
    <col min="26" max="26" width="1.5703125" style="35" customWidth="1"/>
    <col min="27" max="27" width="1.28515625" style="35" customWidth="1"/>
    <col min="28" max="16384" width="9.140625" style="35"/>
  </cols>
  <sheetData>
    <row r="1" spans="1:21" ht="15.75" customHeight="1" x14ac:dyDescent="0.25">
      <c r="A1" s="32"/>
      <c r="B1" s="33"/>
      <c r="C1" s="74" t="s">
        <v>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34"/>
      <c r="R1" s="34"/>
      <c r="S1" s="34"/>
      <c r="T1" s="34"/>
      <c r="U1" s="34"/>
    </row>
    <row r="2" spans="1:21" ht="20.25" customHeight="1" x14ac:dyDescent="0.25">
      <c r="A2" s="32"/>
      <c r="B2" s="33"/>
      <c r="C2" s="75" t="s">
        <v>19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34"/>
      <c r="R2" s="34"/>
      <c r="S2" s="34"/>
      <c r="T2" s="34"/>
      <c r="U2" s="34"/>
    </row>
    <row r="3" spans="1:21" ht="26.25" customHeight="1" x14ac:dyDescent="0.25">
      <c r="A3" s="32"/>
      <c r="B3" s="33"/>
      <c r="C3" s="75" t="s">
        <v>43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34"/>
      <c r="R3" s="34"/>
      <c r="S3" s="34"/>
      <c r="T3" s="34"/>
      <c r="U3" s="34"/>
    </row>
    <row r="4" spans="1:21" ht="19.5" customHeight="1" x14ac:dyDescent="0.25">
      <c r="A4" s="76" t="s">
        <v>8</v>
      </c>
      <c r="B4" s="77" t="s">
        <v>9</v>
      </c>
      <c r="C4" s="80" t="s">
        <v>44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66" t="s">
        <v>28</v>
      </c>
      <c r="S4" s="66" t="s">
        <v>25</v>
      </c>
      <c r="T4" s="69" t="s">
        <v>26</v>
      </c>
      <c r="U4" s="70"/>
    </row>
    <row r="5" spans="1:21" ht="58.5" customHeight="1" x14ac:dyDescent="0.25">
      <c r="A5" s="76"/>
      <c r="B5" s="78"/>
      <c r="C5" s="76" t="s">
        <v>16</v>
      </c>
      <c r="D5" s="76"/>
      <c r="E5" s="76"/>
      <c r="F5" s="76"/>
      <c r="G5" s="76"/>
      <c r="H5" s="76" t="s">
        <v>17</v>
      </c>
      <c r="I5" s="76"/>
      <c r="J5" s="76"/>
      <c r="K5" s="76"/>
      <c r="L5" s="76"/>
      <c r="M5" s="76" t="s">
        <v>18</v>
      </c>
      <c r="N5" s="76"/>
      <c r="O5" s="76"/>
      <c r="P5" s="76"/>
      <c r="Q5" s="76"/>
      <c r="R5" s="67"/>
      <c r="S5" s="67"/>
      <c r="T5" s="71"/>
      <c r="U5" s="72"/>
    </row>
    <row r="6" spans="1:21" ht="15" customHeight="1" x14ac:dyDescent="0.25">
      <c r="A6" s="76"/>
      <c r="B6" s="78"/>
      <c r="C6" s="76" t="s">
        <v>1</v>
      </c>
      <c r="D6" s="81" t="s">
        <v>2</v>
      </c>
      <c r="E6" s="81"/>
      <c r="F6" s="81"/>
      <c r="G6" s="81"/>
      <c r="H6" s="76" t="s">
        <v>1</v>
      </c>
      <c r="I6" s="81" t="s">
        <v>2</v>
      </c>
      <c r="J6" s="81"/>
      <c r="K6" s="81"/>
      <c r="L6" s="81"/>
      <c r="M6" s="76" t="s">
        <v>1</v>
      </c>
      <c r="N6" s="81" t="s">
        <v>2</v>
      </c>
      <c r="O6" s="81"/>
      <c r="P6" s="81"/>
      <c r="Q6" s="81"/>
      <c r="R6" s="67"/>
      <c r="S6" s="67"/>
      <c r="T6" s="73" t="s">
        <v>29</v>
      </c>
      <c r="U6" s="73" t="s">
        <v>27</v>
      </c>
    </row>
    <row r="7" spans="1:21" x14ac:dyDescent="0.25">
      <c r="A7" s="76"/>
      <c r="B7" s="79"/>
      <c r="C7" s="76"/>
      <c r="D7" s="30" t="s">
        <v>0</v>
      </c>
      <c r="E7" s="30" t="s">
        <v>3</v>
      </c>
      <c r="F7" s="30" t="s">
        <v>4</v>
      </c>
      <c r="G7" s="30" t="s">
        <v>5</v>
      </c>
      <c r="H7" s="76"/>
      <c r="I7" s="30" t="s">
        <v>0</v>
      </c>
      <c r="J7" s="30" t="s">
        <v>3</v>
      </c>
      <c r="K7" s="30" t="s">
        <v>4</v>
      </c>
      <c r="L7" s="30" t="s">
        <v>5</v>
      </c>
      <c r="M7" s="76"/>
      <c r="N7" s="30" t="s">
        <v>0</v>
      </c>
      <c r="O7" s="30" t="s">
        <v>3</v>
      </c>
      <c r="P7" s="30" t="s">
        <v>4</v>
      </c>
      <c r="Q7" s="30" t="s">
        <v>5</v>
      </c>
      <c r="R7" s="68"/>
      <c r="S7" s="68"/>
      <c r="T7" s="73"/>
      <c r="U7" s="73"/>
    </row>
    <row r="8" spans="1:21" s="40" customFormat="1" ht="47.25" x14ac:dyDescent="0.25">
      <c r="A8" s="36">
        <v>1</v>
      </c>
      <c r="B8" s="37">
        <v>2</v>
      </c>
      <c r="C8" s="36" t="s">
        <v>20</v>
      </c>
      <c r="D8" s="38">
        <v>4</v>
      </c>
      <c r="E8" s="38">
        <v>5</v>
      </c>
      <c r="F8" s="38">
        <v>6</v>
      </c>
      <c r="G8" s="38">
        <v>7</v>
      </c>
      <c r="H8" s="36" t="s">
        <v>22</v>
      </c>
      <c r="I8" s="38">
        <v>9</v>
      </c>
      <c r="J8" s="38">
        <v>10</v>
      </c>
      <c r="K8" s="38">
        <v>11</v>
      </c>
      <c r="L8" s="38">
        <v>12</v>
      </c>
      <c r="M8" s="36" t="s">
        <v>21</v>
      </c>
      <c r="N8" s="38">
        <v>14</v>
      </c>
      <c r="O8" s="38">
        <v>15</v>
      </c>
      <c r="P8" s="38">
        <v>16</v>
      </c>
      <c r="Q8" s="38">
        <v>17</v>
      </c>
      <c r="R8" s="39" t="s">
        <v>23</v>
      </c>
      <c r="S8" s="39" t="s">
        <v>24</v>
      </c>
      <c r="T8" s="39">
        <v>20</v>
      </c>
      <c r="U8" s="36">
        <v>21</v>
      </c>
    </row>
    <row r="9" spans="1:21" s="44" customFormat="1" ht="37.5" customHeight="1" x14ac:dyDescent="0.25">
      <c r="A9" s="41"/>
      <c r="B9" s="10" t="s">
        <v>6</v>
      </c>
      <c r="C9" s="11">
        <f t="shared" ref="C9:Q9" si="0">SUM(C11:C29)</f>
        <v>6917.3406000000004</v>
      </c>
      <c r="D9" s="11">
        <f t="shared" si="0"/>
        <v>797.10159999999996</v>
      </c>
      <c r="E9" s="11">
        <f t="shared" si="0"/>
        <v>2944.2137000000002</v>
      </c>
      <c r="F9" s="11">
        <f t="shared" si="0"/>
        <v>2181.5501999999997</v>
      </c>
      <c r="G9" s="11">
        <f t="shared" si="0"/>
        <v>994.47509999999988</v>
      </c>
      <c r="H9" s="11">
        <f t="shared" si="0"/>
        <v>6418.3954999999987</v>
      </c>
      <c r="I9" s="11">
        <f t="shared" si="0"/>
        <v>891.57449999999994</v>
      </c>
      <c r="J9" s="11">
        <f t="shared" si="0"/>
        <v>2922.7477000000008</v>
      </c>
      <c r="K9" s="11">
        <f t="shared" si="0"/>
        <v>1952.9349999999995</v>
      </c>
      <c r="L9" s="11">
        <f t="shared" si="0"/>
        <v>651.13829999999996</v>
      </c>
      <c r="M9" s="11">
        <f t="shared" si="0"/>
        <v>6284.2213000000002</v>
      </c>
      <c r="N9" s="11">
        <f t="shared" si="0"/>
        <v>879.96939999999995</v>
      </c>
      <c r="O9" s="11">
        <f t="shared" si="0"/>
        <v>2803.7932000000001</v>
      </c>
      <c r="P9" s="11">
        <f t="shared" si="0"/>
        <v>1949.3203999999994</v>
      </c>
      <c r="Q9" s="11">
        <f t="shared" si="0"/>
        <v>651.13829999999996</v>
      </c>
      <c r="R9" s="42">
        <f>H9/C9*100</f>
        <v>92.787038706753847</v>
      </c>
      <c r="S9" s="42">
        <f>M9/H9*100</f>
        <v>97.909536737024098</v>
      </c>
      <c r="T9" s="43">
        <f>SUM(T11:T29)</f>
        <v>335</v>
      </c>
      <c r="U9" s="43">
        <f>SUM(U11:U29)</f>
        <v>145</v>
      </c>
    </row>
    <row r="10" spans="1:21" s="44" customFormat="1" ht="15" customHeight="1" x14ac:dyDescent="0.25">
      <c r="A10" s="41"/>
      <c r="B10" s="45" t="s">
        <v>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42"/>
      <c r="S10" s="42"/>
      <c r="T10" s="42"/>
      <c r="U10" s="42"/>
    </row>
    <row r="11" spans="1:21" s="44" customFormat="1" ht="77.25" customHeight="1" x14ac:dyDescent="0.25">
      <c r="A11" s="41">
        <v>1</v>
      </c>
      <c r="B11" s="46" t="s">
        <v>35</v>
      </c>
      <c r="C11" s="47">
        <f>SUM(D11:G11)</f>
        <v>4056.6624000000002</v>
      </c>
      <c r="D11" s="47">
        <v>15.3276</v>
      </c>
      <c r="E11" s="47">
        <v>2659.4895000000001</v>
      </c>
      <c r="F11" s="47">
        <v>1074.5301999999999</v>
      </c>
      <c r="G11" s="47">
        <v>307.31509999999997</v>
      </c>
      <c r="H11" s="47">
        <f>SUM(I11:L11)</f>
        <v>3892.6963999999994</v>
      </c>
      <c r="I11" s="47">
        <v>109.8005</v>
      </c>
      <c r="J11" s="47">
        <v>2545.2714999999998</v>
      </c>
      <c r="K11" s="47">
        <v>1026.1521</v>
      </c>
      <c r="L11" s="47">
        <v>211.47229999999999</v>
      </c>
      <c r="M11" s="47">
        <f>SUM(N11:Q11)</f>
        <v>3793.7818000000002</v>
      </c>
      <c r="N11" s="47">
        <v>98.195400000000006</v>
      </c>
      <c r="O11" s="47">
        <v>2457.962</v>
      </c>
      <c r="P11" s="47">
        <v>1026.1521</v>
      </c>
      <c r="Q11" s="47">
        <v>211.47229999999999</v>
      </c>
      <c r="R11" s="42">
        <f t="shared" ref="R11:R27" si="1">H11/C11*100</f>
        <v>95.958105855690619</v>
      </c>
      <c r="S11" s="42">
        <f t="shared" ref="S11:S27" si="2">M11/H11*100</f>
        <v>97.458969571837173</v>
      </c>
      <c r="T11" s="43">
        <v>79</v>
      </c>
      <c r="U11" s="43">
        <v>19</v>
      </c>
    </row>
    <row r="12" spans="1:21" s="44" customFormat="1" ht="106.5" customHeight="1" x14ac:dyDescent="0.25">
      <c r="A12" s="41">
        <v>2</v>
      </c>
      <c r="B12" s="46" t="s">
        <v>14</v>
      </c>
      <c r="C12" s="47">
        <f t="shared" ref="C12:C26" si="3">SUM(D12:G12)</f>
        <v>13</v>
      </c>
      <c r="D12" s="47">
        <v>0</v>
      </c>
      <c r="E12" s="47">
        <v>10</v>
      </c>
      <c r="F12" s="47">
        <v>3</v>
      </c>
      <c r="G12" s="47">
        <v>0</v>
      </c>
      <c r="H12" s="47">
        <f t="shared" ref="H12:H26" si="4">SUM(I12:L12)</f>
        <v>13</v>
      </c>
      <c r="I12" s="47">
        <v>0</v>
      </c>
      <c r="J12" s="47">
        <v>10</v>
      </c>
      <c r="K12" s="47">
        <v>3</v>
      </c>
      <c r="L12" s="47">
        <v>0</v>
      </c>
      <c r="M12" s="47">
        <f t="shared" ref="M12:M26" si="5">SUM(N12:Q12)</f>
        <v>13</v>
      </c>
      <c r="N12" s="47">
        <v>0</v>
      </c>
      <c r="O12" s="47">
        <v>10</v>
      </c>
      <c r="P12" s="47">
        <v>3</v>
      </c>
      <c r="Q12" s="47">
        <v>0</v>
      </c>
      <c r="R12" s="42">
        <f t="shared" si="1"/>
        <v>100</v>
      </c>
      <c r="S12" s="42">
        <f t="shared" si="2"/>
        <v>100</v>
      </c>
      <c r="T12" s="43">
        <v>1</v>
      </c>
      <c r="U12" s="43">
        <v>10</v>
      </c>
    </row>
    <row r="13" spans="1:21" s="44" customFormat="1" ht="103.5" customHeight="1" x14ac:dyDescent="0.25">
      <c r="A13" s="41">
        <v>3</v>
      </c>
      <c r="B13" s="46" t="s">
        <v>34</v>
      </c>
      <c r="C13" s="47">
        <f t="shared" si="3"/>
        <v>123.18999999999998</v>
      </c>
      <c r="D13" s="47">
        <v>0</v>
      </c>
      <c r="E13" s="47">
        <v>5.07</v>
      </c>
      <c r="F13" s="47">
        <v>102.35</v>
      </c>
      <c r="G13" s="47">
        <v>15.77</v>
      </c>
      <c r="H13" s="47">
        <f t="shared" si="4"/>
        <v>123.18999999999998</v>
      </c>
      <c r="I13" s="47">
        <v>0</v>
      </c>
      <c r="J13" s="47">
        <v>5.07</v>
      </c>
      <c r="K13" s="47">
        <v>102.35</v>
      </c>
      <c r="L13" s="47">
        <v>15.77</v>
      </c>
      <c r="M13" s="47">
        <f t="shared" si="5"/>
        <v>123.18999999999998</v>
      </c>
      <c r="N13" s="47">
        <v>0</v>
      </c>
      <c r="O13" s="47">
        <v>5.07</v>
      </c>
      <c r="P13" s="47">
        <v>102.35</v>
      </c>
      <c r="Q13" s="47">
        <v>15.77</v>
      </c>
      <c r="R13" s="42">
        <f t="shared" si="1"/>
        <v>100</v>
      </c>
      <c r="S13" s="42">
        <f t="shared" si="2"/>
        <v>100</v>
      </c>
      <c r="T13" s="11">
        <v>9</v>
      </c>
      <c r="U13" s="11">
        <v>0</v>
      </c>
    </row>
    <row r="14" spans="1:21" s="44" customFormat="1" ht="98.25" customHeight="1" x14ac:dyDescent="0.25">
      <c r="A14" s="41">
        <v>4</v>
      </c>
      <c r="B14" s="46" t="s">
        <v>33</v>
      </c>
      <c r="C14" s="47">
        <f t="shared" si="3"/>
        <v>188.63300000000001</v>
      </c>
      <c r="D14" s="47">
        <v>0</v>
      </c>
      <c r="E14" s="47">
        <v>0</v>
      </c>
      <c r="F14" s="47">
        <v>172.923</v>
      </c>
      <c r="G14" s="47">
        <v>15.71</v>
      </c>
      <c r="H14" s="47">
        <f t="shared" si="4"/>
        <v>203.99</v>
      </c>
      <c r="I14" s="47">
        <v>0</v>
      </c>
      <c r="J14" s="47">
        <v>41.125</v>
      </c>
      <c r="K14" s="47">
        <v>149.084</v>
      </c>
      <c r="L14" s="47">
        <v>13.781000000000001</v>
      </c>
      <c r="M14" s="47">
        <f t="shared" si="5"/>
        <v>203.99</v>
      </c>
      <c r="N14" s="47">
        <v>0</v>
      </c>
      <c r="O14" s="47">
        <v>41.125</v>
      </c>
      <c r="P14" s="47">
        <v>149.084</v>
      </c>
      <c r="Q14" s="47">
        <v>13.781000000000001</v>
      </c>
      <c r="R14" s="42">
        <f t="shared" si="1"/>
        <v>108.14120540944585</v>
      </c>
      <c r="S14" s="42">
        <f t="shared" si="2"/>
        <v>100</v>
      </c>
      <c r="T14" s="43">
        <v>20</v>
      </c>
      <c r="U14" s="43">
        <v>19</v>
      </c>
    </row>
    <row r="15" spans="1:21" s="44" customFormat="1" ht="125.25" customHeight="1" x14ac:dyDescent="0.25">
      <c r="A15" s="41">
        <v>5</v>
      </c>
      <c r="B15" s="46" t="s">
        <v>81</v>
      </c>
      <c r="C15" s="47">
        <f t="shared" si="3"/>
        <v>1.2250000000000001</v>
      </c>
      <c r="D15" s="47">
        <v>0</v>
      </c>
      <c r="E15" s="47">
        <v>0</v>
      </c>
      <c r="F15" s="47">
        <v>0.70499999999999996</v>
      </c>
      <c r="G15" s="47">
        <v>0.52</v>
      </c>
      <c r="H15" s="47">
        <f>SUM(I15:L15)</f>
        <v>4.1000000000000002E-2</v>
      </c>
      <c r="I15" s="47">
        <v>0</v>
      </c>
      <c r="J15" s="47">
        <v>0</v>
      </c>
      <c r="K15" s="47">
        <v>4.1000000000000002E-2</v>
      </c>
      <c r="L15" s="47">
        <v>0</v>
      </c>
      <c r="M15" s="47">
        <f t="shared" si="5"/>
        <v>4.1000000000000002E-2</v>
      </c>
      <c r="N15" s="47">
        <v>0</v>
      </c>
      <c r="O15" s="47">
        <v>0</v>
      </c>
      <c r="P15" s="47">
        <v>4.1000000000000002E-2</v>
      </c>
      <c r="Q15" s="47">
        <v>0</v>
      </c>
      <c r="R15" s="42">
        <f t="shared" si="1"/>
        <v>3.3469387755102038</v>
      </c>
      <c r="S15" s="42">
        <f t="shared" si="2"/>
        <v>100</v>
      </c>
      <c r="T15" s="43">
        <v>44</v>
      </c>
      <c r="U15" s="48">
        <v>46</v>
      </c>
    </row>
    <row r="16" spans="1:21" s="44" customFormat="1" ht="93" customHeight="1" x14ac:dyDescent="0.25">
      <c r="A16" s="41">
        <v>6</v>
      </c>
      <c r="B16" s="46" t="s">
        <v>31</v>
      </c>
      <c r="C16" s="47">
        <f t="shared" si="3"/>
        <v>479.71879999999999</v>
      </c>
      <c r="D16" s="47">
        <v>0</v>
      </c>
      <c r="E16" s="47">
        <v>77.863200000000006</v>
      </c>
      <c r="F16" s="47">
        <v>401.85559999999998</v>
      </c>
      <c r="G16" s="47">
        <v>0</v>
      </c>
      <c r="H16" s="47">
        <f t="shared" si="4"/>
        <v>479.71879999999999</v>
      </c>
      <c r="I16" s="47">
        <v>0</v>
      </c>
      <c r="J16" s="47">
        <v>77.863200000000006</v>
      </c>
      <c r="K16" s="47">
        <v>401.85559999999998</v>
      </c>
      <c r="L16" s="47">
        <v>0</v>
      </c>
      <c r="M16" s="47">
        <f t="shared" si="5"/>
        <v>479.71820000000002</v>
      </c>
      <c r="N16" s="47">
        <v>0</v>
      </c>
      <c r="O16" s="47">
        <v>77.863200000000006</v>
      </c>
      <c r="P16" s="47">
        <v>401.85500000000002</v>
      </c>
      <c r="Q16" s="47">
        <v>0</v>
      </c>
      <c r="R16" s="42">
        <f t="shared" si="1"/>
        <v>100</v>
      </c>
      <c r="S16" s="42">
        <f t="shared" si="2"/>
        <v>99.999874926727912</v>
      </c>
      <c r="T16" s="43">
        <v>43</v>
      </c>
      <c r="U16" s="43">
        <v>0</v>
      </c>
    </row>
    <row r="17" spans="1:21" s="49" customFormat="1" ht="92.25" customHeight="1" x14ac:dyDescent="0.25">
      <c r="A17" s="41">
        <v>7</v>
      </c>
      <c r="B17" s="46" t="s">
        <v>30</v>
      </c>
      <c r="C17" s="47">
        <f t="shared" si="3"/>
        <v>90.944000000000003</v>
      </c>
      <c r="D17" s="47">
        <v>83.241</v>
      </c>
      <c r="E17" s="47">
        <v>1.6990000000000001</v>
      </c>
      <c r="F17" s="47">
        <v>6.0039999999999996</v>
      </c>
      <c r="G17" s="47">
        <v>0</v>
      </c>
      <c r="H17" s="47">
        <f t="shared" si="4"/>
        <v>90.944000000000003</v>
      </c>
      <c r="I17" s="47">
        <v>83.241</v>
      </c>
      <c r="J17" s="47">
        <v>1.6990000000000001</v>
      </c>
      <c r="K17" s="47">
        <v>6.0039999999999996</v>
      </c>
      <c r="L17" s="47">
        <v>0</v>
      </c>
      <c r="M17" s="47">
        <f t="shared" si="5"/>
        <v>90.944000000000003</v>
      </c>
      <c r="N17" s="47">
        <v>83.241</v>
      </c>
      <c r="O17" s="47">
        <v>1.6990000000000001</v>
      </c>
      <c r="P17" s="47">
        <v>6.0039999999999996</v>
      </c>
      <c r="Q17" s="47">
        <v>0</v>
      </c>
      <c r="R17" s="42">
        <f t="shared" si="1"/>
        <v>100</v>
      </c>
      <c r="S17" s="42">
        <f t="shared" si="2"/>
        <v>100</v>
      </c>
      <c r="T17" s="43">
        <v>1</v>
      </c>
      <c r="U17" s="43">
        <v>0</v>
      </c>
    </row>
    <row r="18" spans="1:21" s="49" customFormat="1" ht="97.5" customHeight="1" x14ac:dyDescent="0.25">
      <c r="A18" s="41">
        <v>8</v>
      </c>
      <c r="B18" s="46" t="s">
        <v>36</v>
      </c>
      <c r="C18" s="47">
        <f t="shared" si="3"/>
        <v>93.959000000000003</v>
      </c>
      <c r="D18" s="47">
        <v>0</v>
      </c>
      <c r="E18" s="47">
        <v>88.555000000000007</v>
      </c>
      <c r="F18" s="47">
        <v>5.4039999999999999</v>
      </c>
      <c r="G18" s="47">
        <v>0</v>
      </c>
      <c r="H18" s="47">
        <f t="shared" si="4"/>
        <v>93.959000000000003</v>
      </c>
      <c r="I18" s="47">
        <v>0</v>
      </c>
      <c r="J18" s="47">
        <v>88.555000000000007</v>
      </c>
      <c r="K18" s="47">
        <v>5.4039999999999999</v>
      </c>
      <c r="L18" s="47">
        <v>0</v>
      </c>
      <c r="M18" s="47">
        <f t="shared" si="5"/>
        <v>93.959000000000003</v>
      </c>
      <c r="N18" s="47">
        <v>0</v>
      </c>
      <c r="O18" s="47">
        <v>88.555000000000007</v>
      </c>
      <c r="P18" s="47">
        <v>5.4039999999999999</v>
      </c>
      <c r="Q18" s="47">
        <v>0</v>
      </c>
      <c r="R18" s="42">
        <f t="shared" si="1"/>
        <v>100</v>
      </c>
      <c r="S18" s="42">
        <f t="shared" si="2"/>
        <v>100</v>
      </c>
      <c r="T18" s="43">
        <v>1</v>
      </c>
      <c r="U18" s="43">
        <v>0</v>
      </c>
    </row>
    <row r="19" spans="1:21" s="44" customFormat="1" ht="97.5" customHeight="1" x14ac:dyDescent="0.25">
      <c r="A19" s="41">
        <v>9</v>
      </c>
      <c r="B19" s="46" t="s">
        <v>37</v>
      </c>
      <c r="C19" s="47">
        <f t="shared" si="3"/>
        <v>890.34199999999998</v>
      </c>
      <c r="D19" s="47">
        <v>187</v>
      </c>
      <c r="E19" s="47">
        <v>55.499000000000002</v>
      </c>
      <c r="F19" s="47">
        <v>313.74299999999999</v>
      </c>
      <c r="G19" s="47">
        <v>334.1</v>
      </c>
      <c r="H19" s="47">
        <f t="shared" si="4"/>
        <v>466.71699999999993</v>
      </c>
      <c r="I19" s="47">
        <v>187</v>
      </c>
      <c r="J19" s="47">
        <v>107.126</v>
      </c>
      <c r="K19" s="47">
        <v>171.953</v>
      </c>
      <c r="L19" s="47">
        <v>0.63800000000000001</v>
      </c>
      <c r="M19" s="47">
        <f t="shared" si="5"/>
        <v>431.45799999999997</v>
      </c>
      <c r="N19" s="47">
        <v>187</v>
      </c>
      <c r="O19" s="47">
        <v>75.480999999999995</v>
      </c>
      <c r="P19" s="47">
        <v>168.339</v>
      </c>
      <c r="Q19" s="47">
        <v>0.63800000000000001</v>
      </c>
      <c r="R19" s="42">
        <f t="shared" si="1"/>
        <v>52.419968955749582</v>
      </c>
      <c r="S19" s="42">
        <f t="shared" si="2"/>
        <v>92.445314826757979</v>
      </c>
      <c r="T19" s="43">
        <v>17</v>
      </c>
      <c r="U19" s="43">
        <v>11</v>
      </c>
    </row>
    <row r="20" spans="1:21" s="44" customFormat="1" ht="145.5" customHeight="1" x14ac:dyDescent="0.25">
      <c r="A20" s="41">
        <v>10</v>
      </c>
      <c r="B20" s="50" t="s">
        <v>40</v>
      </c>
      <c r="C20" s="47">
        <f t="shared" si="3"/>
        <v>29.9758</v>
      </c>
      <c r="D20" s="51">
        <v>0</v>
      </c>
      <c r="E20" s="51">
        <v>0</v>
      </c>
      <c r="F20" s="51">
        <v>29.9758</v>
      </c>
      <c r="G20" s="51">
        <v>0</v>
      </c>
      <c r="H20" s="47">
        <f t="shared" si="4"/>
        <v>29.9758</v>
      </c>
      <c r="I20" s="51">
        <v>0</v>
      </c>
      <c r="J20" s="51">
        <v>0</v>
      </c>
      <c r="K20" s="51">
        <v>29.9758</v>
      </c>
      <c r="L20" s="51">
        <v>0</v>
      </c>
      <c r="M20" s="47">
        <f t="shared" si="5"/>
        <v>29.9758</v>
      </c>
      <c r="N20" s="51">
        <v>0</v>
      </c>
      <c r="O20" s="51">
        <v>0</v>
      </c>
      <c r="P20" s="51">
        <v>29.9758</v>
      </c>
      <c r="Q20" s="51">
        <v>0</v>
      </c>
      <c r="R20" s="42">
        <f t="shared" si="1"/>
        <v>100</v>
      </c>
      <c r="S20" s="42">
        <f t="shared" si="2"/>
        <v>100</v>
      </c>
      <c r="T20" s="43">
        <v>5</v>
      </c>
      <c r="U20" s="43">
        <v>1</v>
      </c>
    </row>
    <row r="21" spans="1:21" s="49" customFormat="1" ht="62.25" customHeight="1" x14ac:dyDescent="0.25">
      <c r="A21" s="41">
        <v>11</v>
      </c>
      <c r="B21" s="52" t="s">
        <v>42</v>
      </c>
      <c r="C21" s="47">
        <f t="shared" si="3"/>
        <v>26.988000000000003</v>
      </c>
      <c r="D21" s="53">
        <v>2.1139999999999999</v>
      </c>
      <c r="E21" s="53">
        <v>22.481000000000002</v>
      </c>
      <c r="F21" s="53">
        <v>2.3929999999999998</v>
      </c>
      <c r="G21" s="53">
        <v>0</v>
      </c>
      <c r="H21" s="47">
        <f t="shared" si="4"/>
        <v>26.988000000000003</v>
      </c>
      <c r="I21" s="53">
        <v>2.1139999999999999</v>
      </c>
      <c r="J21" s="53">
        <v>22.481000000000002</v>
      </c>
      <c r="K21" s="53">
        <v>2.3929999999999998</v>
      </c>
      <c r="L21" s="53">
        <v>0</v>
      </c>
      <c r="M21" s="47">
        <f t="shared" si="5"/>
        <v>26.988000000000003</v>
      </c>
      <c r="N21" s="53">
        <v>2.1139999999999999</v>
      </c>
      <c r="O21" s="53">
        <v>22.481000000000002</v>
      </c>
      <c r="P21" s="53">
        <v>2.3929999999999998</v>
      </c>
      <c r="Q21" s="53">
        <v>0</v>
      </c>
      <c r="R21" s="42">
        <f t="shared" si="1"/>
        <v>100</v>
      </c>
      <c r="S21" s="42">
        <f t="shared" si="2"/>
        <v>100</v>
      </c>
      <c r="T21" s="43">
        <v>5</v>
      </c>
      <c r="U21" s="43">
        <v>1</v>
      </c>
    </row>
    <row r="22" spans="1:21" s="44" customFormat="1" ht="62.25" customHeight="1" x14ac:dyDescent="0.25">
      <c r="A22" s="41">
        <v>12</v>
      </c>
      <c r="B22" s="46" t="s">
        <v>11</v>
      </c>
      <c r="C22" s="47">
        <f t="shared" si="3"/>
        <v>7.34</v>
      </c>
      <c r="D22" s="47">
        <v>0</v>
      </c>
      <c r="E22" s="47">
        <v>0</v>
      </c>
      <c r="F22" s="47">
        <v>7.34</v>
      </c>
      <c r="G22" s="47">
        <v>0</v>
      </c>
      <c r="H22" s="47">
        <f t="shared" si="4"/>
        <v>7.3418000000000001</v>
      </c>
      <c r="I22" s="47">
        <v>0</v>
      </c>
      <c r="J22" s="47">
        <v>0</v>
      </c>
      <c r="K22" s="47">
        <v>7.3418000000000001</v>
      </c>
      <c r="L22" s="47">
        <v>0</v>
      </c>
      <c r="M22" s="47">
        <f t="shared" si="5"/>
        <v>7.3418000000000001</v>
      </c>
      <c r="N22" s="47">
        <v>0</v>
      </c>
      <c r="O22" s="47">
        <v>0</v>
      </c>
      <c r="P22" s="47">
        <v>7.3418000000000001</v>
      </c>
      <c r="Q22" s="47">
        <v>0</v>
      </c>
      <c r="R22" s="42">
        <f t="shared" si="1"/>
        <v>100.02452316076295</v>
      </c>
      <c r="S22" s="42">
        <f t="shared" si="2"/>
        <v>100</v>
      </c>
      <c r="T22" s="43">
        <v>26</v>
      </c>
      <c r="U22" s="43">
        <v>3</v>
      </c>
    </row>
    <row r="23" spans="1:21" s="44" customFormat="1" ht="108.75" customHeight="1" x14ac:dyDescent="0.25">
      <c r="A23" s="41">
        <v>13</v>
      </c>
      <c r="B23" s="52" t="s">
        <v>39</v>
      </c>
      <c r="C23" s="47">
        <f t="shared" si="3"/>
        <v>0.17599999999999999</v>
      </c>
      <c r="D23" s="53">
        <v>0</v>
      </c>
      <c r="E23" s="53">
        <v>0</v>
      </c>
      <c r="F23" s="53">
        <v>0.17599999999999999</v>
      </c>
      <c r="G23" s="53">
        <v>0</v>
      </c>
      <c r="H23" s="47">
        <f t="shared" si="4"/>
        <v>7.2300000000000003E-2</v>
      </c>
      <c r="I23" s="53">
        <v>0</v>
      </c>
      <c r="J23" s="53">
        <v>0</v>
      </c>
      <c r="K23" s="53">
        <v>7.2300000000000003E-2</v>
      </c>
      <c r="L23" s="53">
        <v>0</v>
      </c>
      <c r="M23" s="47">
        <f t="shared" si="5"/>
        <v>7.2300000000000003E-2</v>
      </c>
      <c r="N23" s="53">
        <v>0</v>
      </c>
      <c r="O23" s="53">
        <v>0</v>
      </c>
      <c r="P23" s="53">
        <v>7.2300000000000003E-2</v>
      </c>
      <c r="Q23" s="53">
        <v>0</v>
      </c>
      <c r="R23" s="42">
        <f t="shared" si="1"/>
        <v>41.07954545454546</v>
      </c>
      <c r="S23" s="42">
        <f t="shared" si="2"/>
        <v>100</v>
      </c>
      <c r="T23" s="43">
        <v>30</v>
      </c>
      <c r="U23" s="43">
        <v>7</v>
      </c>
    </row>
    <row r="24" spans="1:21" s="44" customFormat="1" ht="121.5" customHeight="1" x14ac:dyDescent="0.25">
      <c r="A24" s="41">
        <v>14</v>
      </c>
      <c r="B24" s="52" t="s">
        <v>12</v>
      </c>
      <c r="C24" s="47">
        <f t="shared" si="3"/>
        <v>266.1902</v>
      </c>
      <c r="D24" s="53">
        <v>0</v>
      </c>
      <c r="E24" s="53">
        <v>0</v>
      </c>
      <c r="F24" s="53">
        <v>3.9302000000000001</v>
      </c>
      <c r="G24" s="53">
        <v>262.26</v>
      </c>
      <c r="H24" s="47">
        <f t="shared" si="4"/>
        <v>351.67700000000002</v>
      </c>
      <c r="I24" s="53">
        <v>0</v>
      </c>
      <c r="J24" s="53">
        <v>0</v>
      </c>
      <c r="K24" s="53">
        <v>0</v>
      </c>
      <c r="L24" s="53">
        <v>351.67700000000002</v>
      </c>
      <c r="M24" s="47">
        <f t="shared" si="5"/>
        <v>351.67700000000002</v>
      </c>
      <c r="N24" s="53">
        <v>0</v>
      </c>
      <c r="O24" s="53">
        <v>0</v>
      </c>
      <c r="P24" s="53">
        <v>0</v>
      </c>
      <c r="Q24" s="53">
        <v>351.67700000000002</v>
      </c>
      <c r="R24" s="42">
        <f t="shared" si="1"/>
        <v>132.11493135359603</v>
      </c>
      <c r="S24" s="42">
        <f t="shared" si="2"/>
        <v>100</v>
      </c>
      <c r="T24" s="54">
        <v>3</v>
      </c>
      <c r="U24" s="54">
        <v>3</v>
      </c>
    </row>
    <row r="25" spans="1:21" s="44" customFormat="1" ht="95.25" customHeight="1" x14ac:dyDescent="0.25">
      <c r="A25" s="41">
        <v>15</v>
      </c>
      <c r="B25" s="52" t="s">
        <v>13</v>
      </c>
      <c r="C25" s="47">
        <f t="shared" si="3"/>
        <v>4.0599999999999996</v>
      </c>
      <c r="D25" s="53">
        <v>0</v>
      </c>
      <c r="E25" s="53">
        <v>0</v>
      </c>
      <c r="F25" s="53">
        <v>4.0599999999999996</v>
      </c>
      <c r="G25" s="53">
        <v>0</v>
      </c>
      <c r="H25" s="47">
        <f t="shared" si="4"/>
        <v>2.6379999999999999</v>
      </c>
      <c r="I25" s="53">
        <v>0</v>
      </c>
      <c r="J25" s="53">
        <v>0</v>
      </c>
      <c r="K25" s="53">
        <v>2.6379999999999999</v>
      </c>
      <c r="L25" s="53">
        <v>0</v>
      </c>
      <c r="M25" s="47">
        <f t="shared" si="5"/>
        <v>2.6379999999999999</v>
      </c>
      <c r="N25" s="53">
        <v>0</v>
      </c>
      <c r="O25" s="53">
        <v>0</v>
      </c>
      <c r="P25" s="53">
        <v>2.6379999999999999</v>
      </c>
      <c r="Q25" s="53">
        <v>0</v>
      </c>
      <c r="R25" s="42">
        <f t="shared" si="1"/>
        <v>64.975369458128085</v>
      </c>
      <c r="S25" s="42">
        <f t="shared" si="2"/>
        <v>100</v>
      </c>
      <c r="T25" s="43">
        <v>9</v>
      </c>
      <c r="U25" s="43">
        <v>2</v>
      </c>
    </row>
    <row r="26" spans="1:21" s="55" customFormat="1" ht="142.5" customHeight="1" x14ac:dyDescent="0.25">
      <c r="A26" s="41">
        <v>16</v>
      </c>
      <c r="B26" s="52" t="s">
        <v>38</v>
      </c>
      <c r="C26" s="47">
        <f t="shared" si="3"/>
        <v>36.54</v>
      </c>
      <c r="D26" s="53">
        <v>0</v>
      </c>
      <c r="E26" s="53">
        <v>0</v>
      </c>
      <c r="F26" s="53">
        <v>35.54</v>
      </c>
      <c r="G26" s="53">
        <v>1</v>
      </c>
      <c r="H26" s="47">
        <f t="shared" si="4"/>
        <v>27.05</v>
      </c>
      <c r="I26" s="53">
        <v>0</v>
      </c>
      <c r="J26" s="53">
        <v>0</v>
      </c>
      <c r="K26" s="53">
        <v>27.05</v>
      </c>
      <c r="L26" s="53">
        <v>0</v>
      </c>
      <c r="M26" s="47">
        <f t="shared" si="5"/>
        <v>27.05</v>
      </c>
      <c r="N26" s="53">
        <v>0</v>
      </c>
      <c r="O26" s="53">
        <v>0</v>
      </c>
      <c r="P26" s="53">
        <v>27.05</v>
      </c>
      <c r="Q26" s="53">
        <v>0</v>
      </c>
      <c r="R26" s="42">
        <f t="shared" si="1"/>
        <v>74.028461959496454</v>
      </c>
      <c r="S26" s="42">
        <f t="shared" si="2"/>
        <v>100</v>
      </c>
      <c r="T26" s="43">
        <v>25</v>
      </c>
      <c r="U26" s="43">
        <v>12</v>
      </c>
    </row>
    <row r="27" spans="1:21" s="49" customFormat="1" ht="99.75" customHeight="1" x14ac:dyDescent="0.25">
      <c r="A27" s="41">
        <v>17</v>
      </c>
      <c r="B27" s="52" t="s">
        <v>32</v>
      </c>
      <c r="C27" s="47">
        <f t="shared" ref="C27:C28" si="6">SUM(D27:G27)</f>
        <v>306.29899999999998</v>
      </c>
      <c r="D27" s="53">
        <v>273.59899999999999</v>
      </c>
      <c r="E27" s="53">
        <v>18.744</v>
      </c>
      <c r="F27" s="53">
        <v>13.956</v>
      </c>
      <c r="G27" s="53">
        <v>0</v>
      </c>
      <c r="H27" s="47">
        <f t="shared" ref="H27:H29" si="7">SUM(I27:L27)</f>
        <v>306.29899999999998</v>
      </c>
      <c r="I27" s="53">
        <v>273.59899999999999</v>
      </c>
      <c r="J27" s="53">
        <v>18.744</v>
      </c>
      <c r="K27" s="53">
        <v>13.956</v>
      </c>
      <c r="L27" s="53">
        <v>0</v>
      </c>
      <c r="M27" s="47">
        <f t="shared" ref="M27:M29" si="8">SUM(N27:Q27)</f>
        <v>306.29899999999998</v>
      </c>
      <c r="N27" s="53">
        <v>273.59899999999999</v>
      </c>
      <c r="O27" s="53">
        <v>18.744</v>
      </c>
      <c r="P27" s="53">
        <v>13.956</v>
      </c>
      <c r="Q27" s="53">
        <v>0</v>
      </c>
      <c r="R27" s="42">
        <f t="shared" si="1"/>
        <v>100</v>
      </c>
      <c r="S27" s="42">
        <f t="shared" si="2"/>
        <v>100</v>
      </c>
      <c r="T27" s="41">
        <v>8</v>
      </c>
      <c r="U27" s="41">
        <v>5</v>
      </c>
    </row>
    <row r="28" spans="1:21" s="49" customFormat="1" ht="167.25" customHeight="1" x14ac:dyDescent="0.25">
      <c r="A28" s="41">
        <v>18</v>
      </c>
      <c r="B28" s="52" t="s">
        <v>41</v>
      </c>
      <c r="C28" s="47">
        <f t="shared" si="6"/>
        <v>0</v>
      </c>
      <c r="D28" s="53">
        <v>0</v>
      </c>
      <c r="E28" s="53">
        <v>0</v>
      </c>
      <c r="F28" s="53">
        <v>0</v>
      </c>
      <c r="G28" s="53">
        <v>0</v>
      </c>
      <c r="H28" s="47">
        <f t="shared" ref="H28" si="9">SUM(I28:L28)</f>
        <v>0</v>
      </c>
      <c r="I28" s="53">
        <v>0</v>
      </c>
      <c r="J28" s="53">
        <v>0</v>
      </c>
      <c r="K28" s="53">
        <v>0</v>
      </c>
      <c r="L28" s="53">
        <v>0</v>
      </c>
      <c r="M28" s="47">
        <f t="shared" ref="M28" si="10">SUM(N28:Q28)</f>
        <v>0</v>
      </c>
      <c r="N28" s="53">
        <v>0</v>
      </c>
      <c r="O28" s="53">
        <v>0</v>
      </c>
      <c r="P28" s="53">
        <v>0</v>
      </c>
      <c r="Q28" s="53">
        <v>0</v>
      </c>
      <c r="R28" s="42">
        <v>0</v>
      </c>
      <c r="S28" s="42">
        <v>0</v>
      </c>
      <c r="T28" s="41">
        <v>1</v>
      </c>
      <c r="U28" s="41">
        <v>6</v>
      </c>
    </row>
    <row r="29" spans="1:21" s="49" customFormat="1" ht="78.75" x14ac:dyDescent="0.25">
      <c r="A29" s="41">
        <v>19</v>
      </c>
      <c r="B29" s="52" t="s">
        <v>84</v>
      </c>
      <c r="C29" s="47">
        <f t="shared" ref="C29" si="11">SUM(D29:G29)</f>
        <v>302.09739999999999</v>
      </c>
      <c r="D29" s="53">
        <v>235.82</v>
      </c>
      <c r="E29" s="53">
        <v>4.8129999999999997</v>
      </c>
      <c r="F29" s="53">
        <v>3.6644000000000001</v>
      </c>
      <c r="G29" s="53">
        <v>57.8</v>
      </c>
      <c r="H29" s="47">
        <f t="shared" si="7"/>
        <v>302.09739999999999</v>
      </c>
      <c r="I29" s="53">
        <v>235.82</v>
      </c>
      <c r="J29" s="53">
        <v>4.8129999999999997</v>
      </c>
      <c r="K29" s="53">
        <v>3.6644000000000001</v>
      </c>
      <c r="L29" s="64">
        <v>57.8</v>
      </c>
      <c r="M29" s="47">
        <f t="shared" si="8"/>
        <v>302.09739999999999</v>
      </c>
      <c r="N29" s="53">
        <v>235.82</v>
      </c>
      <c r="O29" s="53">
        <v>4.8129999999999997</v>
      </c>
      <c r="P29" s="53">
        <v>3.6644000000000001</v>
      </c>
      <c r="Q29" s="53">
        <v>57.8</v>
      </c>
      <c r="R29" s="42">
        <f>H29/C29*100</f>
        <v>100</v>
      </c>
      <c r="S29" s="42">
        <f>M29/H29*100</f>
        <v>100</v>
      </c>
      <c r="T29" s="41">
        <v>8</v>
      </c>
      <c r="U29" s="41">
        <v>0</v>
      </c>
    </row>
    <row r="30" spans="1:21" hidden="1" x14ac:dyDescent="0.25">
      <c r="A30" s="56" t="s">
        <v>10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1:21" s="44" customFormat="1" ht="13.5" customHeight="1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1:21" x14ac:dyDescent="0.25">
      <c r="A32" s="3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1:21" ht="18.75" x14ac:dyDescent="0.25">
      <c r="A33" s="32"/>
      <c r="B33" s="34"/>
      <c r="C33" s="34"/>
      <c r="D33" s="34"/>
      <c r="E33" s="61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1:21" ht="18.75" x14ac:dyDescent="0.3">
      <c r="A34" s="32"/>
      <c r="B34" s="3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4"/>
      <c r="P34" s="34"/>
      <c r="Q34" s="34"/>
      <c r="R34" s="34"/>
      <c r="S34" s="34"/>
      <c r="T34" s="34"/>
      <c r="U34" s="34"/>
    </row>
    <row r="35" spans="1:21" ht="18.75" x14ac:dyDescent="0.3">
      <c r="A35" s="32"/>
      <c r="B35" s="3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4"/>
      <c r="P35" s="34"/>
      <c r="Q35" s="34"/>
      <c r="R35" s="34"/>
      <c r="S35" s="34"/>
      <c r="T35" s="34"/>
      <c r="U35" s="34"/>
    </row>
    <row r="36" spans="1:21" x14ac:dyDescent="0.25">
      <c r="A36" s="32"/>
      <c r="B36" s="34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34"/>
      <c r="P36" s="34"/>
      <c r="Q36" s="34"/>
      <c r="R36" s="34"/>
      <c r="S36" s="34"/>
      <c r="T36" s="34"/>
      <c r="U36" s="34"/>
    </row>
    <row r="37" spans="1:21" ht="29.25" customHeight="1" x14ac:dyDescent="0.25">
      <c r="A37" s="32"/>
      <c r="B37" s="6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</row>
    <row r="38" spans="1:21" s="44" customFormat="1" x14ac:dyDescent="0.25">
      <c r="A38" s="60"/>
      <c r="B38" s="62"/>
    </row>
    <row r="39" spans="1:21" s="44" customFormat="1" x14ac:dyDescent="0.25">
      <c r="A39" s="60"/>
    </row>
    <row r="40" spans="1:21" s="44" customFormat="1" x14ac:dyDescent="0.25">
      <c r="A40" s="60"/>
    </row>
    <row r="41" spans="1:21" s="44" customFormat="1" x14ac:dyDescent="0.25">
      <c r="A41" s="60"/>
    </row>
    <row r="42" spans="1:21" s="44" customFormat="1" x14ac:dyDescent="0.25">
      <c r="A42" s="60"/>
    </row>
    <row r="43" spans="1:21" s="44" customFormat="1" x14ac:dyDescent="0.25">
      <c r="A43" s="60"/>
    </row>
    <row r="44" spans="1:21" s="44" customFormat="1" x14ac:dyDescent="0.25">
      <c r="A44" s="60"/>
    </row>
    <row r="45" spans="1:21" s="44" customFormat="1" x14ac:dyDescent="0.25">
      <c r="A45" s="60"/>
    </row>
    <row r="46" spans="1:21" s="44" customFormat="1" x14ac:dyDescent="0.25">
      <c r="A46" s="60"/>
    </row>
    <row r="47" spans="1:21" s="44" customFormat="1" x14ac:dyDescent="0.25">
      <c r="A47" s="60"/>
    </row>
    <row r="48" spans="1:21" s="44" customFormat="1" x14ac:dyDescent="0.25">
      <c r="A48" s="60"/>
    </row>
    <row r="49" spans="1:9" s="44" customFormat="1" x14ac:dyDescent="0.25">
      <c r="A49" s="60"/>
    </row>
    <row r="50" spans="1:9" s="44" customFormat="1" x14ac:dyDescent="0.25">
      <c r="A50" s="60"/>
    </row>
    <row r="51" spans="1:9" s="44" customFormat="1" x14ac:dyDescent="0.25">
      <c r="A51" s="60"/>
    </row>
    <row r="52" spans="1:9" s="44" customFormat="1" x14ac:dyDescent="0.25">
      <c r="A52" s="60"/>
    </row>
    <row r="53" spans="1:9" s="44" customFormat="1" x14ac:dyDescent="0.25">
      <c r="A53" s="60"/>
    </row>
    <row r="54" spans="1:9" s="44" customFormat="1" x14ac:dyDescent="0.25">
      <c r="A54" s="60"/>
      <c r="B54" s="31" t="s">
        <v>82</v>
      </c>
      <c r="C54" s="31"/>
    </row>
    <row r="55" spans="1:9" s="44" customFormat="1" x14ac:dyDescent="0.25">
      <c r="A55" s="60"/>
      <c r="B55" s="31" t="s">
        <v>83</v>
      </c>
      <c r="C55" s="31"/>
      <c r="D55" s="31"/>
      <c r="E55" s="31"/>
      <c r="F55" s="31"/>
      <c r="G55" s="31"/>
      <c r="H55" s="31"/>
      <c r="I55" s="31"/>
    </row>
    <row r="56" spans="1:9" s="44" customFormat="1" x14ac:dyDescent="0.25">
      <c r="A56" s="60"/>
      <c r="C56" s="31"/>
      <c r="D56" s="31"/>
      <c r="E56" s="31"/>
      <c r="F56" s="31"/>
      <c r="G56" s="31"/>
      <c r="H56" s="31"/>
      <c r="I56" s="31"/>
    </row>
    <row r="57" spans="1:9" s="44" customFormat="1" x14ac:dyDescent="0.25">
      <c r="A57" s="60"/>
      <c r="B57" s="31"/>
      <c r="C57" s="31"/>
      <c r="D57" s="31"/>
      <c r="E57" s="31"/>
      <c r="F57" s="31"/>
      <c r="G57" s="31"/>
    </row>
    <row r="58" spans="1:9" s="44" customFormat="1" x14ac:dyDescent="0.25">
      <c r="A58" s="60"/>
      <c r="B58" s="31"/>
      <c r="C58" s="31"/>
      <c r="D58" s="31"/>
      <c r="E58" s="31"/>
      <c r="F58" s="31"/>
      <c r="G58" s="31"/>
    </row>
  </sheetData>
  <mergeCells count="21">
    <mergeCell ref="C1:P1"/>
    <mergeCell ref="C2:P2"/>
    <mergeCell ref="C3:P3"/>
    <mergeCell ref="A4:A7"/>
    <mergeCell ref="B4:B7"/>
    <mergeCell ref="C4:Q4"/>
    <mergeCell ref="N6:Q6"/>
    <mergeCell ref="C5:G5"/>
    <mergeCell ref="H5:L5"/>
    <mergeCell ref="M5:Q5"/>
    <mergeCell ref="C6:C7"/>
    <mergeCell ref="D6:G6"/>
    <mergeCell ref="H6:H7"/>
    <mergeCell ref="I6:L6"/>
    <mergeCell ref="M6:M7"/>
    <mergeCell ref="A31:U31"/>
    <mergeCell ref="R4:R7"/>
    <mergeCell ref="S4:S7"/>
    <mergeCell ref="T4:U5"/>
    <mergeCell ref="T6:T7"/>
    <mergeCell ref="U6:U7"/>
  </mergeCells>
  <pageMargins left="0.23622047244094491" right="0.23622047244094491" top="0.35433070866141736" bottom="0.35433070866141736" header="0.31496062992125984" footer="0.31496062992125984"/>
  <pageSetup paperSize="9" scale="54" orientation="landscape" r:id="rId1"/>
  <rowBreaks count="2" manualBreakCount="2">
    <brk id="17" max="20" man="1"/>
    <brk id="2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37"/>
  <sheetViews>
    <sheetView topLeftCell="A52" workbookViewId="0">
      <selection activeCell="B54" sqref="B54"/>
    </sheetView>
  </sheetViews>
  <sheetFormatPr defaultRowHeight="15" x14ac:dyDescent="0.25"/>
  <cols>
    <col min="1" max="1" width="9.140625" customWidth="1"/>
    <col min="2" max="2" width="16.28515625" customWidth="1"/>
    <col min="3" max="3" width="13.85546875" customWidth="1"/>
    <col min="4" max="8" width="9.140625" customWidth="1"/>
    <col min="10" max="10" width="35.28515625" customWidth="1"/>
    <col min="16" max="16" width="10.7109375" customWidth="1"/>
  </cols>
  <sheetData>
    <row r="4" spans="9:11" ht="42.75" x14ac:dyDescent="0.25">
      <c r="I4" s="5">
        <v>2</v>
      </c>
      <c r="J4" s="8" t="s">
        <v>45</v>
      </c>
      <c r="K4" s="23">
        <v>100</v>
      </c>
    </row>
    <row r="5" spans="9:11" ht="28.5" x14ac:dyDescent="0.25">
      <c r="I5" s="5">
        <v>4</v>
      </c>
      <c r="J5" s="8" t="s">
        <v>46</v>
      </c>
      <c r="K5" s="23">
        <v>100</v>
      </c>
    </row>
    <row r="6" spans="9:11" ht="57" x14ac:dyDescent="0.25">
      <c r="I6" s="5">
        <v>5</v>
      </c>
      <c r="J6" s="8" t="s">
        <v>47</v>
      </c>
      <c r="K6" s="23">
        <v>100</v>
      </c>
    </row>
    <row r="7" spans="9:11" ht="28.5" x14ac:dyDescent="0.25">
      <c r="I7" s="5">
        <v>6</v>
      </c>
      <c r="J7" s="8" t="s">
        <v>48</v>
      </c>
      <c r="K7" s="23">
        <v>99.2</v>
      </c>
    </row>
    <row r="8" spans="9:11" ht="42.75" x14ac:dyDescent="0.25">
      <c r="I8" s="5">
        <v>7</v>
      </c>
      <c r="J8" s="8" t="s">
        <v>49</v>
      </c>
      <c r="K8" s="23">
        <v>100</v>
      </c>
    </row>
    <row r="9" spans="9:11" ht="57" x14ac:dyDescent="0.25">
      <c r="I9" s="5">
        <v>8</v>
      </c>
      <c r="J9" s="8" t="s">
        <v>50</v>
      </c>
      <c r="K9" s="23">
        <v>65.599999999999994</v>
      </c>
    </row>
    <row r="10" spans="9:11" ht="28.5" x14ac:dyDescent="0.25">
      <c r="I10" s="5">
        <v>9</v>
      </c>
      <c r="J10" s="8" t="s">
        <v>51</v>
      </c>
      <c r="K10" s="23">
        <v>92.4</v>
      </c>
    </row>
    <row r="11" spans="9:11" ht="42.75" x14ac:dyDescent="0.25">
      <c r="I11" s="5">
        <v>10</v>
      </c>
      <c r="J11" s="14" t="s">
        <v>52</v>
      </c>
      <c r="K11" s="23">
        <v>100</v>
      </c>
    </row>
    <row r="12" spans="9:11" ht="28.5" x14ac:dyDescent="0.25">
      <c r="I12" s="5">
        <v>12</v>
      </c>
      <c r="J12" s="4" t="s">
        <v>53</v>
      </c>
      <c r="K12" s="23">
        <v>100</v>
      </c>
    </row>
    <row r="13" spans="9:11" ht="57" x14ac:dyDescent="0.25">
      <c r="I13" s="5">
        <v>13</v>
      </c>
      <c r="J13" s="4" t="s">
        <v>54</v>
      </c>
      <c r="K13" s="23">
        <v>100</v>
      </c>
    </row>
    <row r="14" spans="9:11" ht="71.25" x14ac:dyDescent="0.25">
      <c r="I14" s="5">
        <v>14</v>
      </c>
      <c r="J14" s="8" t="s">
        <v>55</v>
      </c>
      <c r="K14" s="23">
        <v>100</v>
      </c>
    </row>
    <row r="15" spans="9:11" ht="28.5" x14ac:dyDescent="0.25">
      <c r="I15" s="5">
        <v>15</v>
      </c>
      <c r="J15" s="4" t="s">
        <v>56</v>
      </c>
      <c r="K15" s="23">
        <v>100</v>
      </c>
    </row>
    <row r="16" spans="9:11" ht="57" x14ac:dyDescent="0.25">
      <c r="I16" s="5">
        <v>16</v>
      </c>
      <c r="J16" s="4" t="s">
        <v>57</v>
      </c>
      <c r="K16" s="23">
        <v>100</v>
      </c>
    </row>
    <row r="17" spans="9:11" ht="42.75" x14ac:dyDescent="0.25">
      <c r="I17" s="3">
        <v>17</v>
      </c>
      <c r="J17" s="4" t="s">
        <v>58</v>
      </c>
      <c r="K17" s="23">
        <v>100</v>
      </c>
    </row>
    <row r="18" spans="9:11" ht="28.5" x14ac:dyDescent="0.25">
      <c r="I18" s="5">
        <v>1</v>
      </c>
      <c r="J18" s="8" t="s">
        <v>59</v>
      </c>
      <c r="K18" s="23">
        <v>97.5</v>
      </c>
    </row>
    <row r="19" spans="9:11" ht="28.5" x14ac:dyDescent="0.25">
      <c r="I19" s="5">
        <v>3</v>
      </c>
      <c r="J19" s="4" t="s">
        <v>60</v>
      </c>
      <c r="K19" s="23">
        <v>100</v>
      </c>
    </row>
    <row r="20" spans="9:11" ht="28.5" x14ac:dyDescent="0.25">
      <c r="I20" s="5">
        <v>11</v>
      </c>
      <c r="J20" s="4" t="s">
        <v>61</v>
      </c>
      <c r="K20" s="23">
        <v>100</v>
      </c>
    </row>
    <row r="21" spans="9:11" ht="57" x14ac:dyDescent="0.25">
      <c r="I21" s="24"/>
      <c r="J21" s="4" t="s">
        <v>62</v>
      </c>
      <c r="K21" s="23">
        <v>0</v>
      </c>
    </row>
    <row r="53" spans="2:4" x14ac:dyDescent="0.25">
      <c r="B53" s="17" t="s">
        <v>63</v>
      </c>
      <c r="C53" s="17" t="s">
        <v>64</v>
      </c>
      <c r="D53" s="17" t="s">
        <v>65</v>
      </c>
    </row>
    <row r="54" spans="2:4" x14ac:dyDescent="0.25">
      <c r="B54" s="17">
        <v>6917.3</v>
      </c>
      <c r="C54" s="17">
        <v>6750.5</v>
      </c>
      <c r="D54" s="17">
        <v>6599.4</v>
      </c>
    </row>
    <row r="71" spans="2:4" x14ac:dyDescent="0.25">
      <c r="B71" s="17"/>
      <c r="C71" s="17" t="s">
        <v>64</v>
      </c>
      <c r="D71" s="17" t="s">
        <v>65</v>
      </c>
    </row>
    <row r="72" spans="2:4" ht="30" x14ac:dyDescent="0.25">
      <c r="B72" s="18" t="s">
        <v>66</v>
      </c>
      <c r="C72" s="17">
        <v>750.3</v>
      </c>
      <c r="D72" s="17">
        <v>653.20000000000005</v>
      </c>
    </row>
    <row r="73" spans="2:4" x14ac:dyDescent="0.25">
      <c r="B73" s="18" t="s">
        <v>67</v>
      </c>
      <c r="C73" s="17">
        <v>3224.4</v>
      </c>
      <c r="D73" s="17">
        <v>3171.2</v>
      </c>
    </row>
    <row r="74" spans="2:4" x14ac:dyDescent="0.25">
      <c r="B74" s="18" t="s">
        <v>68</v>
      </c>
      <c r="C74" s="17">
        <v>2083.4</v>
      </c>
      <c r="D74" s="17">
        <v>2082.6999999999998</v>
      </c>
    </row>
    <row r="75" spans="2:4" ht="30" x14ac:dyDescent="0.25">
      <c r="B75" s="18" t="s">
        <v>69</v>
      </c>
      <c r="C75" s="17">
        <v>692.4</v>
      </c>
      <c r="D75" s="17">
        <v>692.4</v>
      </c>
    </row>
    <row r="76" spans="2:4" x14ac:dyDescent="0.25">
      <c r="C76">
        <f>SUM(C72:C75)</f>
        <v>6750.5</v>
      </c>
      <c r="D76">
        <f>SUM(D72:D75)</f>
        <v>6599.4999999999991</v>
      </c>
    </row>
    <row r="98" spans="2:3" x14ac:dyDescent="0.25">
      <c r="B98" s="19"/>
    </row>
    <row r="99" spans="2:3" ht="57" x14ac:dyDescent="0.25">
      <c r="B99" s="4" t="s">
        <v>59</v>
      </c>
      <c r="C99" s="17">
        <v>59.2</v>
      </c>
    </row>
    <row r="100" spans="2:3" ht="85.5" x14ac:dyDescent="0.25">
      <c r="B100" s="16" t="s">
        <v>58</v>
      </c>
      <c r="C100" s="17">
        <v>10.8</v>
      </c>
    </row>
    <row r="101" spans="2:3" ht="42.75" x14ac:dyDescent="0.25">
      <c r="B101" s="4" t="s">
        <v>48</v>
      </c>
      <c r="C101" s="17">
        <v>7.1</v>
      </c>
    </row>
    <row r="102" spans="2:3" ht="171" x14ac:dyDescent="0.25">
      <c r="B102" s="4" t="s">
        <v>55</v>
      </c>
      <c r="C102" s="17">
        <v>4.5999999999999996</v>
      </c>
    </row>
    <row r="103" spans="2:3" ht="71.25" x14ac:dyDescent="0.25">
      <c r="B103" s="4" t="s">
        <v>46</v>
      </c>
      <c r="C103" s="17">
        <v>3.3</v>
      </c>
    </row>
    <row r="104" spans="2:3" ht="71.25" x14ac:dyDescent="0.25">
      <c r="B104" s="4" t="s">
        <v>51</v>
      </c>
      <c r="C104" s="17">
        <v>6.9</v>
      </c>
    </row>
    <row r="105" spans="2:3" ht="71.25" x14ac:dyDescent="0.25">
      <c r="B105" s="4" t="s">
        <v>60</v>
      </c>
      <c r="C105" s="17">
        <v>2.2999999999999998</v>
      </c>
    </row>
    <row r="106" spans="2:3" ht="71.25" x14ac:dyDescent="0.25">
      <c r="B106" s="4" t="s">
        <v>49</v>
      </c>
      <c r="C106" s="17">
        <v>1.9</v>
      </c>
    </row>
    <row r="107" spans="2:3" ht="114" x14ac:dyDescent="0.25">
      <c r="B107" s="4" t="s">
        <v>50</v>
      </c>
      <c r="C107" s="17">
        <v>1.7</v>
      </c>
    </row>
    <row r="108" spans="2:3" ht="114" x14ac:dyDescent="0.25">
      <c r="B108" s="12" t="s">
        <v>52</v>
      </c>
      <c r="C108" s="17">
        <v>0.5</v>
      </c>
    </row>
    <row r="109" spans="2:3" ht="156.75" x14ac:dyDescent="0.25">
      <c r="B109" s="4" t="s">
        <v>70</v>
      </c>
      <c r="C109" s="17">
        <v>0.4</v>
      </c>
    </row>
    <row r="110" spans="2:3" ht="28.5" x14ac:dyDescent="0.25">
      <c r="B110" s="20" t="s">
        <v>71</v>
      </c>
      <c r="C110" s="21">
        <v>1.3</v>
      </c>
    </row>
    <row r="118" spans="2:7" ht="45" x14ac:dyDescent="0.25">
      <c r="B118" s="26"/>
      <c r="C118" s="26"/>
      <c r="D118" s="26"/>
      <c r="E118" s="26"/>
      <c r="F118" s="27" t="s">
        <v>72</v>
      </c>
      <c r="G118" s="27" t="s">
        <v>73</v>
      </c>
    </row>
    <row r="119" spans="2:7" ht="57" x14ac:dyDescent="0.25">
      <c r="B119" s="5">
        <v>1</v>
      </c>
      <c r="C119" s="4" t="s">
        <v>75</v>
      </c>
      <c r="D119" s="6">
        <v>79</v>
      </c>
      <c r="E119" s="6">
        <v>19</v>
      </c>
      <c r="F119" s="17">
        <f t="shared" ref="F119:F137" si="0">D119+E119</f>
        <v>98</v>
      </c>
      <c r="G119" s="25">
        <f t="shared" ref="G119:G137" si="1">D119/F119*100</f>
        <v>80.612244897959187</v>
      </c>
    </row>
    <row r="120" spans="2:7" ht="114" x14ac:dyDescent="0.25">
      <c r="B120" s="1">
        <v>2</v>
      </c>
      <c r="C120" s="22" t="s">
        <v>45</v>
      </c>
      <c r="D120" s="6">
        <v>1</v>
      </c>
      <c r="E120" s="6">
        <v>10</v>
      </c>
      <c r="F120" s="17">
        <f t="shared" si="0"/>
        <v>11</v>
      </c>
      <c r="G120" s="25">
        <f t="shared" si="1"/>
        <v>9.0909090909090917</v>
      </c>
    </row>
    <row r="121" spans="2:7" ht="85.5" x14ac:dyDescent="0.25">
      <c r="B121" s="5">
        <v>3</v>
      </c>
      <c r="C121" s="4" t="s">
        <v>60</v>
      </c>
      <c r="D121" s="13">
        <v>9</v>
      </c>
      <c r="E121" s="13">
        <v>0</v>
      </c>
      <c r="F121" s="17">
        <f t="shared" si="0"/>
        <v>9</v>
      </c>
      <c r="G121" s="25">
        <f t="shared" si="1"/>
        <v>100</v>
      </c>
    </row>
    <row r="122" spans="2:7" ht="71.25" x14ac:dyDescent="0.25">
      <c r="B122" s="5">
        <v>4</v>
      </c>
      <c r="C122" s="4" t="s">
        <v>46</v>
      </c>
      <c r="D122" s="6">
        <v>20</v>
      </c>
      <c r="E122" s="6">
        <v>19</v>
      </c>
      <c r="F122" s="17">
        <f t="shared" si="0"/>
        <v>39</v>
      </c>
      <c r="G122" s="25">
        <f t="shared" si="1"/>
        <v>51.282051282051277</v>
      </c>
    </row>
    <row r="123" spans="2:7" ht="142.5" x14ac:dyDescent="0.25">
      <c r="B123" s="5">
        <v>5</v>
      </c>
      <c r="C123" s="4" t="s">
        <v>47</v>
      </c>
      <c r="D123" s="6">
        <v>44</v>
      </c>
      <c r="E123" s="9">
        <v>46</v>
      </c>
      <c r="F123" s="17">
        <f t="shared" si="0"/>
        <v>90</v>
      </c>
      <c r="G123" s="25">
        <f t="shared" si="1"/>
        <v>48.888888888888886</v>
      </c>
    </row>
    <row r="124" spans="2:7" ht="42.75" x14ac:dyDescent="0.25">
      <c r="B124" s="5">
        <v>6</v>
      </c>
      <c r="C124" s="4" t="s">
        <v>76</v>
      </c>
      <c r="D124" s="6">
        <v>43</v>
      </c>
      <c r="E124" s="6">
        <v>0</v>
      </c>
      <c r="F124" s="17">
        <f t="shared" si="0"/>
        <v>43</v>
      </c>
      <c r="G124" s="25">
        <f t="shared" si="1"/>
        <v>100</v>
      </c>
    </row>
    <row r="125" spans="2:7" ht="99.75" x14ac:dyDescent="0.25">
      <c r="B125" s="5">
        <v>7</v>
      </c>
      <c r="C125" s="4" t="s">
        <v>49</v>
      </c>
      <c r="D125" s="6">
        <v>1</v>
      </c>
      <c r="E125" s="6">
        <v>0</v>
      </c>
      <c r="F125" s="17">
        <f t="shared" si="0"/>
        <v>1</v>
      </c>
      <c r="G125" s="25">
        <f t="shared" si="1"/>
        <v>100</v>
      </c>
    </row>
    <row r="126" spans="2:7" ht="171" x14ac:dyDescent="0.25">
      <c r="B126" s="5">
        <v>8</v>
      </c>
      <c r="C126" s="4" t="s">
        <v>74</v>
      </c>
      <c r="D126" s="6">
        <v>1</v>
      </c>
      <c r="E126" s="6">
        <v>0</v>
      </c>
      <c r="F126" s="17">
        <f t="shared" si="0"/>
        <v>1</v>
      </c>
      <c r="G126" s="25">
        <f t="shared" si="1"/>
        <v>100</v>
      </c>
    </row>
    <row r="127" spans="2:7" ht="71.25" x14ac:dyDescent="0.25">
      <c r="B127" s="5">
        <v>9</v>
      </c>
      <c r="C127" s="4" t="s">
        <v>79</v>
      </c>
      <c r="D127" s="6">
        <v>17</v>
      </c>
      <c r="E127" s="6">
        <v>11</v>
      </c>
      <c r="F127" s="17">
        <f t="shared" si="0"/>
        <v>28</v>
      </c>
      <c r="G127" s="25">
        <f t="shared" si="1"/>
        <v>60.714285714285708</v>
      </c>
    </row>
    <row r="128" spans="2:7" ht="128.25" x14ac:dyDescent="0.25">
      <c r="B128" s="5">
        <v>10</v>
      </c>
      <c r="C128" s="12" t="s">
        <v>77</v>
      </c>
      <c r="D128" s="6">
        <v>5</v>
      </c>
      <c r="E128" s="6">
        <v>1</v>
      </c>
      <c r="F128" s="17">
        <f t="shared" si="0"/>
        <v>6</v>
      </c>
      <c r="G128" s="25">
        <f t="shared" si="1"/>
        <v>83.333333333333343</v>
      </c>
    </row>
    <row r="129" spans="2:7" ht="128.25" x14ac:dyDescent="0.25">
      <c r="B129" s="5">
        <v>11</v>
      </c>
      <c r="C129" s="4" t="s">
        <v>78</v>
      </c>
      <c r="D129" s="6">
        <v>5</v>
      </c>
      <c r="E129" s="6">
        <v>1</v>
      </c>
      <c r="F129" s="17">
        <f t="shared" si="0"/>
        <v>6</v>
      </c>
      <c r="G129" s="25">
        <f t="shared" si="1"/>
        <v>83.333333333333343</v>
      </c>
    </row>
    <row r="130" spans="2:7" ht="71.25" x14ac:dyDescent="0.25">
      <c r="B130" s="5">
        <v>12</v>
      </c>
      <c r="C130" s="4" t="s">
        <v>53</v>
      </c>
      <c r="D130" s="6">
        <v>26</v>
      </c>
      <c r="E130" s="6">
        <v>3</v>
      </c>
      <c r="F130" s="17">
        <f t="shared" si="0"/>
        <v>29</v>
      </c>
      <c r="G130" s="25">
        <f t="shared" si="1"/>
        <v>89.65517241379311</v>
      </c>
    </row>
    <row r="131" spans="2:7" ht="142.5" x14ac:dyDescent="0.25">
      <c r="B131" s="5">
        <v>13</v>
      </c>
      <c r="C131" s="4" t="s">
        <v>54</v>
      </c>
      <c r="D131" s="6">
        <v>30</v>
      </c>
      <c r="E131" s="6">
        <v>7</v>
      </c>
      <c r="F131" s="17">
        <f t="shared" si="0"/>
        <v>37</v>
      </c>
      <c r="G131" s="25">
        <f t="shared" si="1"/>
        <v>81.081081081081081</v>
      </c>
    </row>
    <row r="132" spans="2:7" ht="228" x14ac:dyDescent="0.25">
      <c r="B132" s="5">
        <v>14</v>
      </c>
      <c r="C132" s="4" t="s">
        <v>55</v>
      </c>
      <c r="D132" s="7">
        <v>3</v>
      </c>
      <c r="E132" s="7">
        <v>3</v>
      </c>
      <c r="F132" s="17">
        <f t="shared" si="0"/>
        <v>6</v>
      </c>
      <c r="G132" s="25">
        <f t="shared" si="1"/>
        <v>50</v>
      </c>
    </row>
    <row r="133" spans="2:7" ht="71.25" x14ac:dyDescent="0.25">
      <c r="B133" s="5">
        <v>15</v>
      </c>
      <c r="C133" s="4" t="s">
        <v>56</v>
      </c>
      <c r="D133" s="6">
        <v>9</v>
      </c>
      <c r="E133" s="6">
        <v>2</v>
      </c>
      <c r="F133" s="17">
        <f t="shared" si="0"/>
        <v>11</v>
      </c>
      <c r="G133" s="25">
        <f t="shared" si="1"/>
        <v>81.818181818181827</v>
      </c>
    </row>
    <row r="134" spans="2:7" ht="142.5" x14ac:dyDescent="0.25">
      <c r="B134" s="5">
        <v>16</v>
      </c>
      <c r="C134" s="4" t="s">
        <v>57</v>
      </c>
      <c r="D134" s="6">
        <v>25</v>
      </c>
      <c r="E134" s="6">
        <v>12</v>
      </c>
      <c r="F134" s="17">
        <f t="shared" si="0"/>
        <v>37</v>
      </c>
      <c r="G134" s="25">
        <f t="shared" si="1"/>
        <v>67.567567567567565</v>
      </c>
    </row>
    <row r="135" spans="2:7" ht="99.75" x14ac:dyDescent="0.25">
      <c r="B135" s="15">
        <v>17</v>
      </c>
      <c r="C135" s="16" t="s">
        <v>58</v>
      </c>
      <c r="D135" s="3">
        <v>8</v>
      </c>
      <c r="E135" s="3">
        <v>5</v>
      </c>
      <c r="F135" s="17">
        <f t="shared" si="0"/>
        <v>13</v>
      </c>
      <c r="G135" s="25">
        <f t="shared" si="1"/>
        <v>61.53846153846154</v>
      </c>
    </row>
    <row r="136" spans="2:7" ht="270.75" x14ac:dyDescent="0.25">
      <c r="B136" s="28">
        <v>18</v>
      </c>
      <c r="C136" s="4" t="s">
        <v>41</v>
      </c>
      <c r="D136" s="17">
        <v>2</v>
      </c>
      <c r="E136" s="17">
        <v>5</v>
      </c>
      <c r="F136" s="17">
        <f t="shared" si="0"/>
        <v>7</v>
      </c>
      <c r="G136" s="25">
        <f t="shared" si="1"/>
        <v>28.571428571428569</v>
      </c>
    </row>
    <row r="137" spans="2:7" ht="45" x14ac:dyDescent="0.25">
      <c r="B137" s="28">
        <v>19</v>
      </c>
      <c r="C137" s="29" t="s">
        <v>80</v>
      </c>
      <c r="D137" s="17">
        <v>3</v>
      </c>
      <c r="E137" s="17">
        <v>0</v>
      </c>
      <c r="F137" s="17">
        <f t="shared" si="0"/>
        <v>3</v>
      </c>
      <c r="G137" s="17">
        <f t="shared" si="1"/>
        <v>100</v>
      </c>
    </row>
  </sheetData>
  <sortState ref="B119:G137">
    <sortCondition ref="B119:B137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 </vt:lpstr>
      <vt:lpstr>Графики</vt:lpstr>
      <vt:lpstr>'СВОД '!Заголовки_для_печати</vt:lpstr>
      <vt:lpstr>'СВОД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2021-06-28T04:13:23Z</dcterms:modified>
</cp:coreProperties>
</file>