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4000" windowHeight="8745"/>
  </bookViews>
  <sheets>
    <sheet name="СВОД " sheetId="6" r:id="rId1"/>
    <sheet name=" фин.диагр." sheetId="2" r:id="rId2"/>
    <sheet name="2.Финанс." sheetId="9" r:id="rId3"/>
    <sheet name="3. Мероприятия" sheetId="10" r:id="rId4"/>
    <sheet name="4. Эффект-ть" sheetId="12" r:id="rId5"/>
    <sheet name="5. К1,2,3" sheetId="13" r:id="rId6"/>
  </sheets>
  <externalReferences>
    <externalReference r:id="rId7"/>
    <externalReference r:id="rId8"/>
    <externalReference r:id="rId9"/>
  </externalReferences>
  <definedNames>
    <definedName name="_xlnm.Print_Titles" localSheetId="0">'СВОД '!$4:$7</definedName>
    <definedName name="_xlnm.Print_Area" localSheetId="0">'СВОД '!$A$1:$S$44</definedName>
  </definedNames>
  <calcPr calcId="162913"/>
</workbook>
</file>

<file path=xl/calcChain.xml><?xml version="1.0" encoding="utf-8"?>
<calcChain xmlns="http://schemas.openxmlformats.org/spreadsheetml/2006/main">
  <c r="I24" i="13" l="1"/>
  <c r="I23" i="13"/>
  <c r="I22" i="13"/>
  <c r="I21" i="13"/>
  <c r="I20" i="13"/>
  <c r="I19" i="13"/>
  <c r="I18" i="13"/>
  <c r="I17" i="13"/>
  <c r="I16" i="13"/>
  <c r="I15" i="13"/>
  <c r="I14" i="13"/>
  <c r="I13" i="13"/>
  <c r="I12" i="13"/>
  <c r="I11" i="13"/>
  <c r="I10" i="13"/>
  <c r="I9" i="13"/>
  <c r="I8" i="13"/>
  <c r="I7" i="13"/>
  <c r="F20" i="10"/>
  <c r="G20" i="10" s="1"/>
  <c r="F19" i="10"/>
  <c r="G19" i="10" s="1"/>
  <c r="F18" i="10"/>
  <c r="G18" i="10" s="1"/>
  <c r="F17" i="10"/>
  <c r="G17" i="10" s="1"/>
  <c r="F16" i="10"/>
  <c r="G16" i="10" s="1"/>
  <c r="F15" i="10"/>
  <c r="G15" i="10" s="1"/>
  <c r="F14" i="10"/>
  <c r="G14" i="10" s="1"/>
  <c r="F13" i="10"/>
  <c r="G13" i="10" s="1"/>
  <c r="F12" i="10"/>
  <c r="G12" i="10" s="1"/>
  <c r="F11" i="10"/>
  <c r="G11" i="10" s="1"/>
  <c r="F10" i="10"/>
  <c r="G10" i="10" s="1"/>
  <c r="F9" i="10"/>
  <c r="G9" i="10" s="1"/>
  <c r="F8" i="10"/>
  <c r="G8" i="10" s="1"/>
  <c r="F7" i="10"/>
  <c r="G7" i="10" s="1"/>
  <c r="F6" i="10"/>
  <c r="G6" i="10" s="1"/>
  <c r="F5" i="10"/>
  <c r="G5" i="10" s="1"/>
  <c r="F4" i="10"/>
  <c r="G4" i="10" s="1"/>
  <c r="F3" i="10"/>
  <c r="G3" i="10" s="1"/>
  <c r="F2" i="10"/>
  <c r="G2" i="10" s="1"/>
  <c r="D76" i="9"/>
  <c r="C76" i="9"/>
  <c r="M21" i="6" l="1"/>
  <c r="H21" i="6"/>
  <c r="C21" i="6"/>
  <c r="S21" i="6" l="1"/>
  <c r="R21" i="6"/>
  <c r="M20" i="6" l="1"/>
  <c r="H20" i="6"/>
  <c r="C20" i="6"/>
  <c r="S20" i="6" l="1"/>
  <c r="R20" i="6"/>
  <c r="M18" i="6"/>
  <c r="H18" i="6"/>
  <c r="C18" i="6"/>
  <c r="M14" i="6"/>
  <c r="S14" i="6" s="1"/>
  <c r="H14" i="6"/>
  <c r="C14" i="6"/>
  <c r="S18" i="6" l="1"/>
  <c r="R18" i="6"/>
  <c r="R14" i="6"/>
  <c r="M29" i="6"/>
  <c r="H29" i="6"/>
  <c r="C29" i="6"/>
  <c r="S29" i="6" l="1"/>
  <c r="R29" i="6"/>
  <c r="M26" i="6" l="1"/>
  <c r="H26" i="6"/>
  <c r="C26" i="6"/>
  <c r="S26" i="6" l="1"/>
  <c r="R26" i="6"/>
  <c r="P9" i="6"/>
  <c r="D9" i="6"/>
  <c r="E9" i="6"/>
  <c r="F9" i="6"/>
  <c r="G9" i="6"/>
  <c r="I9" i="6"/>
  <c r="J9" i="6"/>
  <c r="K9" i="6"/>
  <c r="L9" i="6"/>
  <c r="N9" i="6"/>
  <c r="O9" i="6"/>
  <c r="Q9" i="6"/>
  <c r="M28" i="6"/>
  <c r="H28" i="6"/>
  <c r="C28" i="6"/>
  <c r="S28" i="6" l="1"/>
  <c r="R28" i="6"/>
  <c r="C11" i="6" l="1"/>
  <c r="H11" i="6"/>
  <c r="M11" i="6"/>
  <c r="C12" i="6"/>
  <c r="H12" i="6"/>
  <c r="M12" i="6"/>
  <c r="S12" i="6" s="1"/>
  <c r="C25" i="6"/>
  <c r="H25" i="6"/>
  <c r="M25" i="6"/>
  <c r="C13" i="6"/>
  <c r="H13" i="6"/>
  <c r="M13" i="6"/>
  <c r="S13" i="6" s="1"/>
  <c r="C15" i="6"/>
  <c r="H15" i="6"/>
  <c r="M15" i="6"/>
  <c r="C17" i="6"/>
  <c r="H17" i="6"/>
  <c r="M17" i="6"/>
  <c r="S17" i="6" s="1"/>
  <c r="C16" i="6"/>
  <c r="H16" i="6"/>
  <c r="M16" i="6"/>
  <c r="C23" i="6"/>
  <c r="H23" i="6"/>
  <c r="M23" i="6"/>
  <c r="S23" i="6" s="1"/>
  <c r="C24" i="6"/>
  <c r="H24" i="6"/>
  <c r="M24" i="6"/>
  <c r="C22" i="6"/>
  <c r="H22" i="6"/>
  <c r="M22" i="6"/>
  <c r="S22" i="6" s="1"/>
  <c r="C19" i="6"/>
  <c r="H19" i="6"/>
  <c r="M19" i="6"/>
  <c r="C27" i="6"/>
  <c r="H27" i="6"/>
  <c r="M27" i="6"/>
  <c r="S27" i="6" s="1"/>
  <c r="S19" i="6" l="1"/>
  <c r="S24" i="6"/>
  <c r="S16" i="6"/>
  <c r="S15" i="6"/>
  <c r="S25" i="6"/>
  <c r="S11" i="6"/>
  <c r="R15" i="6"/>
  <c r="R24" i="6"/>
  <c r="R12" i="6"/>
  <c r="R27" i="6"/>
  <c r="R13" i="6"/>
  <c r="M9" i="6"/>
  <c r="C9" i="6"/>
  <c r="R19" i="6"/>
  <c r="R22" i="6"/>
  <c r="R23" i="6"/>
  <c r="R25" i="6"/>
  <c r="H9" i="6"/>
  <c r="R11" i="6"/>
  <c r="R16" i="6"/>
  <c r="R17" i="6"/>
  <c r="R9" i="6" l="1"/>
  <c r="S9" i="6"/>
</calcChain>
</file>

<file path=xl/sharedStrings.xml><?xml version="1.0" encoding="utf-8"?>
<sst xmlns="http://schemas.openxmlformats.org/spreadsheetml/2006/main" count="218" uniqueCount="135">
  <si>
    <t>РФ</t>
  </si>
  <si>
    <t>ВСЕГО</t>
  </si>
  <si>
    <t>в том числе по бюджетам</t>
  </si>
  <si>
    <t>РБ</t>
  </si>
  <si>
    <t>МБ</t>
  </si>
  <si>
    <t>ВНБ</t>
  </si>
  <si>
    <t>Финансирование по программам - всего</t>
  </si>
  <si>
    <t xml:space="preserve"> в разрезе программ:</t>
  </si>
  <si>
    <t>№ п/п</t>
  </si>
  <si>
    <t>Наименование программы</t>
  </si>
  <si>
    <t>Обеспечение жильем молодых семей городского округа город Стерлитамак на 2016-2020 годы</t>
  </si>
  <si>
    <t>исполнитель: Яганова Светлана Юрьевна, отдел экономического развития, вед.специалист</t>
  </si>
  <si>
    <t>тел.8(3473)24-82-19</t>
  </si>
  <si>
    <t>Развитие молодежной политики в городе Стерлитамак на 2018-2022 годы</t>
  </si>
  <si>
    <t>Развитие муниципальной службы в городском округе город Стерлитамак Республики Башкортостан на 2018-2022 годы</t>
  </si>
  <si>
    <t>ИНФОРМАЦИЯ</t>
  </si>
  <si>
    <t>предусмотренный утвержденной программой</t>
  </si>
  <si>
    <t>предельные объемы финансирования (объем утвержденных лимитов бюджетных обязательств)</t>
  </si>
  <si>
    <t>фактически освоенный</t>
  </si>
  <si>
    <t>о финансировании мероприятий муниципальных  программ</t>
  </si>
  <si>
    <t>3 (=4+5+6+7)</t>
  </si>
  <si>
    <t>13 (=14+15+16+17)</t>
  </si>
  <si>
    <t>8 (=9+10+11+12)</t>
  </si>
  <si>
    <t>18 (=13/3*100)</t>
  </si>
  <si>
    <t>19 (=13/8*100)</t>
  </si>
  <si>
    <t>Доля фактически освоенных средств от предельных объемов финансирования, %</t>
  </si>
  <si>
    <t>Предусмотрено</t>
  </si>
  <si>
    <t>Освоено</t>
  </si>
  <si>
    <t>Федеральный бюджет</t>
  </si>
  <si>
    <t>Бюджет РБ</t>
  </si>
  <si>
    <t>Бюджет ГО</t>
  </si>
  <si>
    <t>Внебюджетные средства</t>
  </si>
  <si>
    <t>Доля выделенных средств от предусмотренных программой, %</t>
  </si>
  <si>
    <t>Формирование современной городской среды городского округа город Стерлитамак Республики Башкортостан на 2018-2024 годы</t>
  </si>
  <si>
    <t>Сохранение и развитие культуры в городском округе город Стерлитамак Республики Башкортостан на 2017-2022 годы</t>
  </si>
  <si>
    <t>Развитие физической культуры и спорта в городском округе город Стерлитамак  Республики Башкортостан на 2018-2022 годы</t>
  </si>
  <si>
    <t>Развитие физической культуры и спорта на 2018-2022 годы</t>
  </si>
  <si>
    <t>Сохранение и развитие культуры на 2017-2022 годы</t>
  </si>
  <si>
    <t>Укрепление единства российской нации и этнокультурное  развитие народов на 2017-2022 годы</t>
  </si>
  <si>
    <t>Благоустройство  на 2017-2020 годы</t>
  </si>
  <si>
    <t>Формирование современной городской среды на 2018-2024 годы</t>
  </si>
  <si>
    <t>Управление муниципальными финансами и муниципальным долгом на 2014-2018 годы</t>
  </si>
  <si>
    <t>Обеспечение жильем молодых семей на 2016-2020 годы</t>
  </si>
  <si>
    <t>Развитие молодежной политики на 2018-2022 годы</t>
  </si>
  <si>
    <t>Противодействие  злоупотреблению наркотиками и их незаконному обороту на 2015-2020 годы</t>
  </si>
  <si>
    <t>Профилактика терроризма и экстремизма, минимизация и (или) ликвидация последствий проявлений терроризма и экстремизма на 2017-2020 годы</t>
  </si>
  <si>
    <t>Развитие муниципальной службы на 2018-2022 годы</t>
  </si>
  <si>
    <t>Развитие строительного комплекса и архитектуры на 2016-2021 годы</t>
  </si>
  <si>
    <t>Развитие и поддержка малого и среднего предпринимательства на 2017-2021 годы</t>
  </si>
  <si>
    <t>Прочие программы</t>
  </si>
  <si>
    <t>Благоустройство на 2017-2020 годы</t>
  </si>
  <si>
    <t>всего мероприятий</t>
  </si>
  <si>
    <t>доля выполненных %</t>
  </si>
  <si>
    <t>Развитие системы образования городского округа город Стерлитамак Республики Башкортостан до 2025 года</t>
  </si>
  <si>
    <t>Развитие транспортной системы на территории городского округа город Стерлитамак Республики Башкортостан на 2019-2022гг.</t>
  </si>
  <si>
    <t>Управление муниципальными финансами и муниципальным долгом городского округа город СтерлитамакРеспублики Башкортостан на 2019-2024 годы</t>
  </si>
  <si>
    <t>Обеспечение жильем отдельных категорий работников учреждений бюджетной сферы, расположенных  на территории городского округа город Стерлитамак Республики Башкортостан, на 2019-2021 годы</t>
  </si>
  <si>
    <t>Реализация проектов по комплексному благоустройству дворовых территорий "Башкирские дворики" на 2019-2024 годы</t>
  </si>
  <si>
    <t>Развитие системы образования  до 2025 года</t>
  </si>
  <si>
    <t xml:space="preserve">Снижение рисков и смягчение последствий чрезвычайных ситуаций природного и техногенного характера </t>
  </si>
  <si>
    <t xml:space="preserve">Развитие  транспорной системы на 2019-2022 годы </t>
  </si>
  <si>
    <t>Реализация проектов по комплексному благоустройству дворовых территорий "Башкирские дворики"</t>
  </si>
  <si>
    <t xml:space="preserve">Развитие  транспортной системы на 2019-2022 годы </t>
  </si>
  <si>
    <t>Управление муниципальными финансами и муниципальным долгом на 2019-2024 годы</t>
  </si>
  <si>
    <t>Развитие системы образования до 2025 года</t>
  </si>
  <si>
    <t>Комплексное развитие систем  коммунальной инфаструктуры городского округа город Стерлитамак Республики Башкортостан на 2016-2030 годы"</t>
  </si>
  <si>
    <t>Благоустройство городского округа город Стерлитамак Республики Башкортостан на 2017-2027 годы</t>
  </si>
  <si>
    <t>Профилактика терроризма и экстремизма, минимизация и (или) ликвидация последствий проявлений терроризма и экстремизма на территории городского округа город Стерлитамак на 2021-2024 годы</t>
  </si>
  <si>
    <t>Благоустройство  на 2017-2027 годы</t>
  </si>
  <si>
    <t>Профилактика терроризма и экстремизма, минимизация и (или) ликвидация последствий  на 2021-2024 годы</t>
  </si>
  <si>
    <t>Объем финансирования в 2022 году, млн.руб.</t>
  </si>
  <si>
    <t>Развитие и поддержка малого и среднего предпринимательства
городского округа город Стерлитамак Республики Башкортостан на 2017-2024 годы</t>
  </si>
  <si>
    <t>Реализация государственной национальной политики в городском округе город Стерлитамак Республики Башкортостан на 2017-2022 годы</t>
  </si>
  <si>
    <t xml:space="preserve">Развитие архивного дела в городском округе город Стерлитамак Республики Башкортостан на 2022-2024 годы» </t>
  </si>
  <si>
    <t>Снижение рисков и смягчение последствий чрезвычайных ситуаций природного и техногенного характера в городском округе город Стерлитамак Республики Башкортостан на 2019-2024 годы</t>
  </si>
  <si>
    <t>Развитие строительного комплекса и архитектуры в городском округе город Стерлитамак Республики Башкортостан на 2022-2024 годы</t>
  </si>
  <si>
    <t>Обеспечение жильем молодых семей городского округа город Стерлитамак на 2022-2024 годы</t>
  </si>
  <si>
    <t>Снижение рисков и смягчение последствий ЧС на 2019-2024 годы</t>
  </si>
  <si>
    <t>Противодействие  злоупотреблению наркотиками и их незаконному обороту в городском округе г. Стерлитамак на 2021-2023 годы</t>
  </si>
  <si>
    <t xml:space="preserve">   Яскина Елена Александровна, ведущий экономист отдела экономики</t>
  </si>
  <si>
    <t xml:space="preserve">   Тел. (3473)23-82-19</t>
  </si>
  <si>
    <t>Развитие строительного комплекса и архитектуры на 2022-2024 годы</t>
  </si>
  <si>
    <t>Комплексное развитие систем коммунальной инфраструктуры на 2016-2030 годы</t>
  </si>
  <si>
    <t xml:space="preserve">Реализация проектов "Башкирские дворики" </t>
  </si>
  <si>
    <t>Реализация проектов по комплексному благоустройству дворовых территорий городского округа город Стерлитамак Республики Башкортостан "Башкирские дворики"</t>
  </si>
  <si>
    <t>городского округа г.Стерлитамак  Республики Башкортостан за 2022 года</t>
  </si>
  <si>
    <t>Развитие и поддержка малого и среднего предпринимательства  на 2017-2024 годы</t>
  </si>
  <si>
    <t>Профилактика терроризма и экстремизма, минимизация и (или) ликвидация последствий проявлений терроризма и экстремизма на 2021-2024 годы</t>
  </si>
  <si>
    <t>Снижение рисков и смягчение последствий чрезвычайных ситуаций природного и техногенного характера на 2019-2023 годы</t>
  </si>
  <si>
    <t>Комплексное развитие систем  коммунальной инфаструктуры на 2016-2030 годы"</t>
  </si>
  <si>
    <t>Утвержденный лимит</t>
  </si>
  <si>
    <t>ВЫСОКАЯ СТЕПЕНЬ</t>
  </si>
  <si>
    <t>Развитие молодежной политики  на 2018-2022 годы</t>
  </si>
  <si>
    <t>Развитие архивного дела на 2022-2024 годы</t>
  </si>
  <si>
    <t>Реализация государственной национальной политики на 2017-2022 годы</t>
  </si>
  <si>
    <t>ВЫШЕ СРЕДНЕГО УРОВНЯ</t>
  </si>
  <si>
    <t xml:space="preserve">Развитие транспортной системы на 2019-2022 годы </t>
  </si>
  <si>
    <t>Благоустройство ГО г. Стерлитамак РБ на 2017-2027 годы</t>
  </si>
  <si>
    <t>НИЖЕ СРЕДНЕГО УРОВНЯ</t>
  </si>
  <si>
    <t>Обеспечение жильем молодых семей на 2022-2024 годы</t>
  </si>
  <si>
    <t>Противодействие  злоупотреблению наркотиками и их незаконному обороту  на 2021-2023 годы</t>
  </si>
  <si>
    <t>Высокая степень эффективности</t>
  </si>
  <si>
    <t>Степень эффективности программ выше среднего уровня</t>
  </si>
  <si>
    <t>Степень эффективности программ ниже среднего уровня</t>
  </si>
  <si>
    <t>Низкая степень эффективности программ</t>
  </si>
  <si>
    <t>ОЦЕНКА ЭФФЕКТИВНОСТИ</t>
  </si>
  <si>
    <t>реализации муниципальных  программ</t>
  </si>
  <si>
    <t>городского округа г.Стерлитамак  Республики Башкортостан в 2021 году</t>
  </si>
  <si>
    <t>Критерии оценки эффективности муниципальной программы</t>
  </si>
  <si>
    <t>Численное значение оценки эффективности реализации муниципальной программы</t>
  </si>
  <si>
    <t>Качественная характеристика эффективности программы</t>
  </si>
  <si>
    <t xml:space="preserve">Степень достижения плановых целевых показателей (индикаторов) </t>
  </si>
  <si>
    <t>Весовой коэффициент</t>
  </si>
  <si>
    <t>Эффективность реализации программных мероприятий</t>
  </si>
  <si>
    <t>Оценка использования финансовых ресурсов</t>
  </si>
  <si>
    <t>К1</t>
  </si>
  <si>
    <t>К2</t>
  </si>
  <si>
    <t>К3</t>
  </si>
  <si>
    <t>Эмп</t>
  </si>
  <si>
    <t>ВЫСОКАЯ</t>
  </si>
  <si>
    <t>Развитие и поддержка малого и среднего предпринимательства городского округа город Стерлитамак Республики Башкортостан на 2017-2024 годы</t>
  </si>
  <si>
    <t>Развитие физической культуры и спорта в городском округе город Стерлитамак  РБ на 2018-2022 годы</t>
  </si>
  <si>
    <t>Сохранение и развитие культуры в городском округе город Стерлитамак РБ на 2017-2022 годы</t>
  </si>
  <si>
    <t>Укрепление единства российской нации и этнокультурное  развитие народов, проживающих в городском округе город Стерлитамак РБ, на 2017-2022 годы</t>
  </si>
  <si>
    <t>Благоустройство ГО г. Стерлитамак РБ на 2017-2020 годы</t>
  </si>
  <si>
    <t>Развитие  транспортной системы  на территории городского округа город Стерлитамак на 2019-2022 годы</t>
  </si>
  <si>
    <t>УДОВЛЕТВОРИТЕЛЬНАЯ</t>
  </si>
  <si>
    <t>Управление муниципальными финансами и муниципальным долгом городского округа город Стерлитамак на 2019-2024 годы</t>
  </si>
  <si>
    <t>Обеспечение жильем молодых семей городского округа город Стерлитамак на 2016-2021 годы</t>
  </si>
  <si>
    <t>Противодействие  злоупотреблению наркотиками и их незаконному обороту в городском округе город Стерлитамак на 2021-2023 годы</t>
  </si>
  <si>
    <t xml:space="preserve">Снижение рисков и смягчение последствий чрезвычайных ситуаций природного и техногенного характера в городском округе город Стерлитамак РБ </t>
  </si>
  <si>
    <t>Развитие строительного комплекса и архитектуры городского округа город Стерлитамак Республики Башкортостан на 2016-2021 годы</t>
  </si>
  <si>
    <t>Комплексное развитие систем коммунальной инфраструктуры городского округа город Стерлитамак Республики Башкортостан на 2016-2030 годы</t>
  </si>
  <si>
    <t>Развитие молодежной политики в городе Стерлитамак на 2018-2023 годы</t>
  </si>
  <si>
    <t>Начальник отдела экономики                                                                                                                                            Н.Б. Квашнина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</si>
</sst>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0" fillId="2" borderId="0" xfId="0" applyFill="1"/>
    <xf numFmtId="0" fontId="4" fillId="0" borderId="1" xfId="0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2" fillId="2" borderId="0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0" fillId="0" borderId="0" xfId="0" applyFill="1"/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4" fontId="0" fillId="0" borderId="0" xfId="0" applyNumberFormat="1"/>
    <xf numFmtId="0" fontId="12" fillId="2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4" xfId="0" applyBorder="1"/>
    <xf numFmtId="164" fontId="0" fillId="0" borderId="1" xfId="0" applyNumberFormat="1" applyBorder="1"/>
    <xf numFmtId="4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4" xfId="0" applyFill="1" applyBorder="1"/>
    <xf numFmtId="0" fontId="4" fillId="0" borderId="0" xfId="0" applyFont="1" applyFill="1" applyBorder="1" applyAlignment="1">
      <alignment horizontal="center" vertical="center"/>
    </xf>
    <xf numFmtId="0" fontId="11" fillId="0" borderId="0" xfId="0" applyFont="1" applyFill="1" applyAlignment="1"/>
    <xf numFmtId="0" fontId="11" fillId="0" borderId="0" xfId="0" applyFont="1" applyFill="1" applyAlignment="1">
      <alignment vertical="center"/>
    </xf>
    <xf numFmtId="0" fontId="5" fillId="0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0" xfId="0" applyFill="1"/>
    <xf numFmtId="4" fontId="5" fillId="0" borderId="1" xfId="0" applyNumberFormat="1" applyFont="1" applyFill="1" applyBorder="1" applyAlignment="1">
      <alignment horizontal="center" vertical="center"/>
    </xf>
    <xf numFmtId="0" fontId="0" fillId="4" borderId="0" xfId="0" applyFill="1"/>
    <xf numFmtId="164" fontId="14" fillId="0" borderId="1" xfId="0" applyNumberFormat="1" applyFont="1" applyBorder="1"/>
    <xf numFmtId="0" fontId="12" fillId="2" borderId="1" xfId="0" applyFont="1" applyFill="1" applyBorder="1" applyAlignment="1">
      <alignment horizontal="center" vertical="center" wrapText="1"/>
    </xf>
    <xf numFmtId="165" fontId="7" fillId="3" borderId="1" xfId="0" applyNumberFormat="1" applyFont="1" applyFill="1" applyBorder="1" applyAlignment="1">
      <alignment horizontal="center" vertical="center" wrapText="1"/>
    </xf>
    <xf numFmtId="4" fontId="9" fillId="3" borderId="1" xfId="0" applyNumberFormat="1" applyFont="1" applyFill="1" applyBorder="1" applyAlignment="1">
      <alignment horizontal="center" vertical="center" wrapText="1"/>
    </xf>
    <xf numFmtId="0" fontId="11" fillId="3" borderId="0" xfId="0" applyFont="1" applyFill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5" fillId="2" borderId="0" xfId="0" applyFont="1" applyFill="1"/>
    <xf numFmtId="0" fontId="7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center"/>
    </xf>
    <xf numFmtId="0" fontId="17" fillId="2" borderId="0" xfId="0" applyFont="1" applyFill="1"/>
    <xf numFmtId="0" fontId="4" fillId="2" borderId="0" xfId="0" applyFont="1" applyFill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wrapText="1"/>
    </xf>
    <xf numFmtId="2" fontId="18" fillId="0" borderId="0" xfId="0" applyNumberFormat="1" applyFont="1" applyFill="1" applyAlignment="1">
      <alignment horizontal="center" vertical="center"/>
    </xf>
    <xf numFmtId="0" fontId="10" fillId="0" borderId="2" xfId="0" applyFont="1" applyFill="1" applyBorder="1"/>
    <xf numFmtId="2" fontId="10" fillId="0" borderId="0" xfId="0" applyNumberFormat="1" applyFont="1" applyFill="1" applyAlignment="1">
      <alignment horizontal="center"/>
    </xf>
    <xf numFmtId="2" fontId="18" fillId="0" borderId="0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left" vertical="center" wrapText="1"/>
    </xf>
    <xf numFmtId="0" fontId="7" fillId="0" borderId="1" xfId="0" applyFont="1" applyBorder="1"/>
    <xf numFmtId="0" fontId="10" fillId="0" borderId="2" xfId="0" applyFont="1" applyBorder="1"/>
    <xf numFmtId="0" fontId="10" fillId="0" borderId="0" xfId="0" applyFont="1" applyBorder="1" applyAlignment="1">
      <alignment horizontal="center"/>
    </xf>
    <xf numFmtId="0" fontId="1" fillId="0" borderId="0" xfId="0" applyFont="1"/>
    <xf numFmtId="0" fontId="7" fillId="0" borderId="8" xfId="0" applyFont="1" applyFill="1" applyBorder="1" applyAlignment="1">
      <alignment horizontal="center" vertical="center"/>
    </xf>
    <xf numFmtId="2" fontId="18" fillId="0" borderId="8" xfId="0" applyNumberFormat="1" applyFont="1" applyFill="1" applyBorder="1" applyAlignment="1">
      <alignment horizontal="center" vertical="center"/>
    </xf>
    <xf numFmtId="0" fontId="14" fillId="0" borderId="0" xfId="0" applyFont="1" applyFill="1"/>
    <xf numFmtId="0" fontId="10" fillId="0" borderId="0" xfId="0" applyFont="1" applyFill="1"/>
    <xf numFmtId="0" fontId="0" fillId="0" borderId="0" xfId="0" applyBorder="1"/>
    <xf numFmtId="1" fontId="0" fillId="0" borderId="1" xfId="0" applyNumberFormat="1" applyBorder="1"/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left" vertical="center" wrapText="1"/>
    </xf>
    <xf numFmtId="4" fontId="20" fillId="0" borderId="5" xfId="0" applyNumberFormat="1" applyFont="1" applyFill="1" applyBorder="1" applyAlignment="1">
      <alignment horizontal="center" vertical="center" wrapText="1"/>
    </xf>
    <xf numFmtId="1" fontId="21" fillId="0" borderId="1" xfId="0" applyNumberFormat="1" applyFont="1" applyFill="1" applyBorder="1" applyAlignment="1">
      <alignment horizontal="center" vertical="center" wrapText="1"/>
    </xf>
    <xf numFmtId="0" fontId="22" fillId="0" borderId="0" xfId="0" applyFont="1" applyFill="1"/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left" vertical="center" wrapText="1"/>
    </xf>
    <xf numFmtId="4" fontId="20" fillId="0" borderId="1" xfId="0" applyNumberFormat="1" applyFont="1" applyFill="1" applyBorder="1" applyAlignment="1">
      <alignment horizontal="center" vertical="center" wrapText="1"/>
    </xf>
    <xf numFmtId="164" fontId="21" fillId="0" borderId="1" xfId="0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0" fontId="21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left" vertical="center" wrapText="1"/>
    </xf>
    <xf numFmtId="4" fontId="24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 wrapText="1"/>
    </xf>
    <xf numFmtId="4" fontId="19" fillId="0" borderId="1" xfId="0" applyNumberFormat="1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/>
    </xf>
    <xf numFmtId="2" fontId="19" fillId="0" borderId="1" xfId="0" applyNumberFormat="1" applyFont="1" applyFill="1" applyBorder="1" applyAlignment="1">
      <alignment horizontal="center" vertical="center"/>
    </xf>
    <xf numFmtId="0" fontId="15" fillId="4" borderId="0" xfId="0" applyFont="1" applyFill="1" applyAlignment="1"/>
    <xf numFmtId="0" fontId="15" fillId="4" borderId="0" xfId="0" applyFont="1" applyFill="1" applyAlignment="1">
      <alignment vertical="center"/>
    </xf>
    <xf numFmtId="0" fontId="11" fillId="4" borderId="0" xfId="0" applyFont="1" applyFill="1" applyAlignment="1">
      <alignment vertical="center"/>
    </xf>
    <xf numFmtId="0" fontId="7" fillId="4" borderId="0" xfId="0" applyFont="1" applyFill="1" applyBorder="1" applyAlignment="1">
      <alignment horizontal="center" vertical="center"/>
    </xf>
    <xf numFmtId="0" fontId="17" fillId="4" borderId="0" xfId="0" applyFont="1" applyFill="1"/>
    <xf numFmtId="0" fontId="8" fillId="0" borderId="0" xfId="0" applyFont="1" applyFill="1"/>
    <xf numFmtId="4" fontId="5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/>
    </xf>
    <xf numFmtId="0" fontId="8" fillId="2" borderId="0" xfId="0" applyFont="1" applyFill="1"/>
    <xf numFmtId="4" fontId="9" fillId="2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top"/>
    </xf>
    <xf numFmtId="0" fontId="4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center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11" fillId="4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top"/>
    </xf>
    <xf numFmtId="0" fontId="10" fillId="2" borderId="8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Финансирование в разрезе муниципальных программ ГО г.Стерлитамак за 9 месяцев 2022 года (%)</a:t>
            </a: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4076366403350176"/>
          <c:y val="0.51573192036163407"/>
          <c:w val="0.51836931673863351"/>
          <c:h val="0.42867040585438615"/>
        </c:manualLayout>
      </c:layout>
      <c:pie3DChart>
        <c:varyColors val="1"/>
        <c:ser>
          <c:idx val="0"/>
          <c:order val="0"/>
          <c:dLbls>
            <c:dLbl>
              <c:idx val="0"/>
              <c:layout>
                <c:manualLayout>
                  <c:x val="-1.195794126259952E-2"/>
                  <c:y val="0.10917698955474189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ru-RU"/>
                      <a:t>Развитие системы образования до 2025 года 65%</a:t>
                    </a:r>
                  </a:p>
                </c:rich>
              </c:tx>
              <c:spPr>
                <a:noFill/>
              </c:sp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7371113939368338"/>
                      <c:h val="0.1167198377408166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A6BB-4A3C-AA9C-257AD753A08A}"/>
                </c:ext>
              </c:extLst>
            </c:dLbl>
            <c:dLbl>
              <c:idx val="1"/>
              <c:layout>
                <c:manualLayout>
                  <c:x val="3.964891963551035E-2"/>
                  <c:y val="0.16187514369774986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ru-RU"/>
                      <a:t>Развитие строительного комплекса и архитектуры на 2022-2024 годы
5%</a:t>
                    </a:r>
                  </a:p>
                </c:rich>
              </c:tx>
              <c:spPr>
                <a:noFill/>
              </c:sp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BB-4A3C-AA9C-257AD753A08A}"/>
                </c:ext>
              </c:extLst>
            </c:dLbl>
            <c:dLbl>
              <c:idx val="2"/>
              <c:layout>
                <c:manualLayout>
                  <c:x val="-0.25429684192701718"/>
                  <c:y val="0.30448673597647957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ru-RU"/>
                      <a:t>Благоустройство  на 2017-2027 годы
8%</a:t>
                    </a:r>
                  </a:p>
                </c:rich>
              </c:tx>
              <c:spPr>
                <a:noFill/>
              </c:sp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6BB-4A3C-AA9C-257AD753A08A}"/>
                </c:ext>
              </c:extLst>
            </c:dLbl>
            <c:dLbl>
              <c:idx val="3"/>
              <c:layout>
                <c:manualLayout>
                  <c:x val="-0.21769392821086378"/>
                  <c:y val="0.1085224176869739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ru-RU"/>
                      <a:t>Реализация проектов "Башкирские дворики"
0,8%</a:t>
                    </a:r>
                  </a:p>
                </c:rich>
              </c:tx>
              <c:spPr>
                <a:noFill/>
              </c:sp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BB-4A3C-AA9C-257AD753A08A}"/>
                </c:ext>
              </c:extLst>
            </c:dLbl>
            <c:dLbl>
              <c:idx val="4"/>
              <c:layout>
                <c:manualLayout>
                  <c:x val="-0.3303413484604748"/>
                  <c:y val="-2.1452757839782576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ru-RU"/>
                      <a:t>Развитие  транспортной системы на 2019-2022 годы  
6%</a:t>
                    </a:r>
                  </a:p>
                </c:rich>
              </c:tx>
              <c:spPr>
                <a:noFill/>
              </c:sp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6BB-4A3C-AA9C-257AD753A08A}"/>
                </c:ext>
              </c:extLst>
            </c:dLbl>
            <c:dLbl>
              <c:idx val="5"/>
              <c:layout>
                <c:manualLayout>
                  <c:x val="-0.3495674935794319"/>
                  <c:y val="-0.13450348083887287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ru-RU"/>
                      <a:t>Сохранение и развитие культуры на 2017-2022 годы 
3%</a:t>
                    </a:r>
                  </a:p>
                </c:rich>
              </c:tx>
              <c:spPr>
                <a:noFill/>
              </c:sp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BB-4A3C-AA9C-257AD753A08A}"/>
                </c:ext>
              </c:extLst>
            </c:dLbl>
            <c:dLbl>
              <c:idx val="6"/>
              <c:layout>
                <c:manualLayout>
                  <c:x val="-0.37687551152880128"/>
                  <c:y val="-0.2831178711990782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ru-RU"/>
                      <a:t>Формирование современной городской среды на 2018-2024 годы 1,6%</a:t>
                    </a:r>
                  </a:p>
                </c:rich>
              </c:tx>
              <c:spPr>
                <a:noFill/>
              </c:sp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6BB-4A3C-AA9C-257AD753A08A}"/>
                </c:ext>
              </c:extLst>
            </c:dLbl>
            <c:dLbl>
              <c:idx val="7"/>
              <c:layout>
                <c:manualLayout>
                  <c:x val="-0.11965414099135357"/>
                  <c:y val="-0.27545867171703503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ru-RU"/>
                      <a:t>Профилактика терроризма и экстремизма на 2021-2024 годы 
5%</a:t>
                    </a:r>
                  </a:p>
                </c:rich>
              </c:tx>
              <c:spPr>
                <a:noFill/>
              </c:sp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0071420414888871"/>
                      <c:h val="0.132541448257346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A6BB-4A3C-AA9C-257AD753A08A}"/>
                </c:ext>
              </c:extLst>
            </c:dLbl>
            <c:dLbl>
              <c:idx val="8"/>
              <c:layout>
                <c:manualLayout>
                  <c:x val="8.7609269045977572E-2"/>
                  <c:y val="-0.2451098134920112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ru-RU"/>
                      <a:t>Развитие физической культуры и спорта на 2018-2022 годы 
2%</a:t>
                    </a:r>
                  </a:p>
                </c:rich>
              </c:tx>
              <c:spPr>
                <a:noFill/>
              </c:sp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8109059872660407"/>
                      <c:h val="0.14496950705144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A6BB-4A3C-AA9C-257AD753A08A}"/>
                </c:ext>
              </c:extLst>
            </c:dLbl>
            <c:dLbl>
              <c:idx val="9"/>
              <c:layout>
                <c:manualLayout>
                  <c:x val="0.30632917056253356"/>
                  <c:y val="-0.27761684377918094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ru-RU"/>
                      <a:t>Снижение рисков и смягчение последствий ЧС на 2019-2024 годы 
0,6%</a:t>
                    </a:r>
                  </a:p>
                </c:rich>
              </c:tx>
              <c:spPr>
                <a:noFill/>
              </c:sp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6BB-4A3C-AA9C-257AD753A08A}"/>
                </c:ext>
              </c:extLst>
            </c:dLbl>
            <c:dLbl>
              <c:idx val="10"/>
              <c:layout>
                <c:manualLayout>
                  <c:x val="0.26871874406363977"/>
                  <c:y val="-7.3416348563398889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ru-RU"/>
                      <a:t>Комплексное развитие систем коммунальной инфраструктуры на 2016-2030 годы
0,6%</a:t>
                    </a:r>
                  </a:p>
                </c:rich>
              </c:tx>
              <c:spPr>
                <a:noFill/>
              </c:sp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6BB-4A3C-AA9C-257AD753A08A}"/>
                </c:ext>
              </c:extLst>
            </c:dLbl>
            <c:dLbl>
              <c:idx val="11"/>
              <c:layout>
                <c:manualLayout>
                  <c:x val="0.26544480812616983"/>
                  <c:y val="2.5718568496536993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ru-RU"/>
                      <a:t>Прочие программы
2%</a:t>
                    </a:r>
                  </a:p>
                </c:rich>
              </c:tx>
              <c:spPr>
                <a:noFill/>
              </c:sp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6BB-4A3C-AA9C-257AD753A08A}"/>
                </c:ext>
              </c:extLst>
            </c:dLbl>
            <c:spPr>
              <a:solidFill>
                <a:srgbClr val="FFFF00"/>
              </a:solidFill>
            </c:spPr>
            <c:dLblPos val="bestFit"/>
            <c:showLegendKey val="1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 фин.диагр.'!$B$11:$B$22</c:f>
              <c:strCache>
                <c:ptCount val="12"/>
                <c:pt idx="0">
                  <c:v>Развитие системы образования до 2025 года</c:v>
                </c:pt>
                <c:pt idx="1">
                  <c:v>Развитие строительного комплекса и архитектуры на 2022-2024 годы</c:v>
                </c:pt>
                <c:pt idx="2">
                  <c:v>Благоустройство  на 2017-2027 годы</c:v>
                </c:pt>
                <c:pt idx="3">
                  <c:v>Реализация проектов "Башкирские дворики" </c:v>
                </c:pt>
                <c:pt idx="4">
                  <c:v>Развитие  транспортной системы на 2019-2022 годы </c:v>
                </c:pt>
                <c:pt idx="5">
                  <c:v>Сохранение и развитие культуры на 2017-2022 годы</c:v>
                </c:pt>
                <c:pt idx="6">
                  <c:v>Формирование современной городской среды на 2018-2024 годы</c:v>
                </c:pt>
                <c:pt idx="7">
                  <c:v>Профилактика терроризма и экстремизма, минимизация и (или) ликвидация последствий  на 2021-2024 годы</c:v>
                </c:pt>
                <c:pt idx="8">
                  <c:v>Развитие физической культуры и спорта на 2018-2022 годы</c:v>
                </c:pt>
                <c:pt idx="9">
                  <c:v>Снижение рисков и смягчение последствий ЧС на 2019-2024 годы</c:v>
                </c:pt>
                <c:pt idx="10">
                  <c:v>Комплексное развитие систем коммунальной инфраструктуры на 2016-2030 годы</c:v>
                </c:pt>
                <c:pt idx="11">
                  <c:v>Прочие программы</c:v>
                </c:pt>
              </c:strCache>
            </c:strRef>
          </c:cat>
          <c:val>
            <c:numRef>
              <c:f>' фин.диагр.'!$C$11:$C$22</c:f>
              <c:numCache>
                <c:formatCode>General</c:formatCode>
                <c:ptCount val="12"/>
                <c:pt idx="0">
                  <c:v>65</c:v>
                </c:pt>
                <c:pt idx="1">
                  <c:v>5</c:v>
                </c:pt>
                <c:pt idx="2">
                  <c:v>8</c:v>
                </c:pt>
                <c:pt idx="3">
                  <c:v>0.8</c:v>
                </c:pt>
                <c:pt idx="4">
                  <c:v>6</c:v>
                </c:pt>
                <c:pt idx="5">
                  <c:v>3.4</c:v>
                </c:pt>
                <c:pt idx="6">
                  <c:v>1.6</c:v>
                </c:pt>
                <c:pt idx="7">
                  <c:v>5</c:v>
                </c:pt>
                <c:pt idx="8">
                  <c:v>2</c:v>
                </c:pt>
                <c:pt idx="9">
                  <c:v>0.6</c:v>
                </c:pt>
                <c:pt idx="10">
                  <c:v>0.6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6BB-4A3C-AA9C-257AD753A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sym typeface="Symbol" panose="05050102010706020507" pitchFamily="18" charset="2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100"/>
              <a:t>Финансирование муниципальных программ </a:t>
            </a:r>
          </a:p>
          <a:p>
            <a:pPr>
              <a:defRPr/>
            </a:pPr>
            <a:r>
              <a:rPr lang="ru-RU" sz="1100"/>
              <a:t>ГО г.Стерлитамак РБ за 2021 год </a:t>
            </a:r>
          </a:p>
          <a:p>
            <a:pPr>
              <a:defRPr/>
            </a:pPr>
            <a:r>
              <a:rPr lang="ru-RU" sz="1100"/>
              <a:t>млн.руб.</a:t>
            </a:r>
          </a:p>
        </c:rich>
      </c:tx>
      <c:layout>
        <c:manualLayout>
          <c:xMode val="edge"/>
          <c:yMode val="edge"/>
          <c:x val="0.17738188976377953"/>
          <c:y val="1.3888888888888919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1400" b="1"/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[1]Графики!$B$53:$D$53</c:f>
              <c:strCache>
                <c:ptCount val="3"/>
                <c:pt idx="0">
                  <c:v>Предусмотрено</c:v>
                </c:pt>
                <c:pt idx="1">
                  <c:v>Утвержденный лимит</c:v>
                </c:pt>
                <c:pt idx="2">
                  <c:v>Освоено</c:v>
                </c:pt>
              </c:strCache>
            </c:strRef>
          </c:cat>
          <c:val>
            <c:numRef>
              <c:f>[1]Графики!$B$54:$D$54</c:f>
              <c:numCache>
                <c:formatCode>General</c:formatCode>
                <c:ptCount val="3"/>
                <c:pt idx="0">
                  <c:v>6970.1</c:v>
                </c:pt>
                <c:pt idx="1">
                  <c:v>7292.3</c:v>
                </c:pt>
                <c:pt idx="2">
                  <c:v>7073.5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5B-49FF-8C1E-94C4434C1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146432"/>
        <c:axId val="80147968"/>
      </c:barChart>
      <c:catAx>
        <c:axId val="801464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050" b="1"/>
            </a:pPr>
            <a:endParaRPr lang="ru-RU"/>
          </a:p>
        </c:txPr>
        <c:crossAx val="80147968"/>
        <c:crosses val="autoZero"/>
        <c:auto val="1"/>
        <c:lblAlgn val="ctr"/>
        <c:lblOffset val="100"/>
        <c:noMultiLvlLbl val="0"/>
      </c:catAx>
      <c:valAx>
        <c:axId val="801479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01464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100"/>
              <a:t>Освоение </a:t>
            </a:r>
            <a:r>
              <a:rPr lang="ru-RU" sz="1100" baseline="0"/>
              <a:t>средств на реализацию муниципальных программ ГО г.Стерлитамак РБ в 2021 году, млн.руб.</a:t>
            </a:r>
            <a:endParaRPr lang="ru-RU" sz="1100"/>
          </a:p>
        </c:rich>
      </c:tx>
      <c:layout>
        <c:manualLayout>
          <c:xMode val="edge"/>
          <c:yMode val="edge"/>
          <c:x val="0.16779855643044642"/>
          <c:y val="1.388888888888891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6071741032370933E-2"/>
          <c:y val="0.2425579615048119"/>
          <c:w val="0.88337270341207352"/>
          <c:h val="0.490532589676290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[1]Графики!$B$72</c:f>
              <c:strCache>
                <c:ptCount val="1"/>
                <c:pt idx="0">
                  <c:v>Федеральный бюджет</c:v>
                </c:pt>
              </c:strCache>
            </c:strRef>
          </c:tx>
          <c:invertIfNegative val="0"/>
          <c:dLbls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[1]Графики!$C$71:$D$71</c:f>
              <c:strCache>
                <c:ptCount val="2"/>
                <c:pt idx="0">
                  <c:v>Утвержденный лимит</c:v>
                </c:pt>
                <c:pt idx="1">
                  <c:v>Освоено</c:v>
                </c:pt>
              </c:strCache>
            </c:strRef>
          </c:cat>
          <c:val>
            <c:numRef>
              <c:f>[1]Графики!$C$72:$D$72</c:f>
              <c:numCache>
                <c:formatCode>General</c:formatCode>
                <c:ptCount val="2"/>
                <c:pt idx="0">
                  <c:v>1009.5</c:v>
                </c:pt>
                <c:pt idx="1">
                  <c:v>958.2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F6-447F-9A44-E4B47C89D1EF}"/>
            </c:ext>
          </c:extLst>
        </c:ser>
        <c:ser>
          <c:idx val="1"/>
          <c:order val="1"/>
          <c:tx>
            <c:strRef>
              <c:f>[1]Графики!$B$73</c:f>
              <c:strCache>
                <c:ptCount val="1"/>
                <c:pt idx="0">
                  <c:v>Бюджет РБ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5.6560098662365964E-3"/>
                  <c:y val="4.62962962962963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BF6-447F-9A44-E4B47C89D1EF}"/>
                </c:ext>
              </c:extLst>
            </c:dLbl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[1]Графики!$C$71:$D$71</c:f>
              <c:strCache>
                <c:ptCount val="2"/>
                <c:pt idx="0">
                  <c:v>Утвержденный лимит</c:v>
                </c:pt>
                <c:pt idx="1">
                  <c:v>Освоено</c:v>
                </c:pt>
              </c:strCache>
            </c:strRef>
          </c:cat>
          <c:val>
            <c:numRef>
              <c:f>[1]Графики!$C$73:$D$73</c:f>
              <c:numCache>
                <c:formatCode>General</c:formatCode>
                <c:ptCount val="2"/>
                <c:pt idx="0">
                  <c:v>3142</c:v>
                </c:pt>
                <c:pt idx="1">
                  <c:v>3044.5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F6-447F-9A44-E4B47C89D1EF}"/>
            </c:ext>
          </c:extLst>
        </c:ser>
        <c:ser>
          <c:idx val="2"/>
          <c:order val="2"/>
          <c:tx>
            <c:strRef>
              <c:f>[1]Графики!$B$74</c:f>
              <c:strCache>
                <c:ptCount val="1"/>
                <c:pt idx="0">
                  <c:v>Бюджет ГО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5.6557990492152339E-3"/>
                  <c:y val="-4.6299941673957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BF6-447F-9A44-E4B47C89D1EF}"/>
                </c:ext>
              </c:extLst>
            </c:dLbl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105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[1]Графики!$C$71:$D$71</c:f>
              <c:strCache>
                <c:ptCount val="2"/>
                <c:pt idx="0">
                  <c:v>Утвержденный лимит</c:v>
                </c:pt>
                <c:pt idx="1">
                  <c:v>Освоено</c:v>
                </c:pt>
              </c:strCache>
            </c:strRef>
          </c:cat>
          <c:val>
            <c:numRef>
              <c:f>[1]Графики!$C$74:$D$74</c:f>
              <c:numCache>
                <c:formatCode>General</c:formatCode>
                <c:ptCount val="2"/>
                <c:pt idx="0">
                  <c:v>2133.5</c:v>
                </c:pt>
                <c:pt idx="1">
                  <c:v>2065.1999999999998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BF6-447F-9A44-E4B47C89D1EF}"/>
            </c:ext>
          </c:extLst>
        </c:ser>
        <c:ser>
          <c:idx val="3"/>
          <c:order val="3"/>
          <c:tx>
            <c:strRef>
              <c:f>[1]Графики!$B$75</c:f>
              <c:strCache>
                <c:ptCount val="1"/>
                <c:pt idx="0">
                  <c:v>Внебюджетные средства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1.0709293868386835E-2"/>
                  <c:y val="-1.6203156897054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790521666719372"/>
                      <c:h val="8.0694444444444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4BF6-447F-9A44-E4B47C89D1EF}"/>
                </c:ext>
              </c:extLst>
            </c:dLbl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[1]Графики!$C$71:$D$71</c:f>
              <c:strCache>
                <c:ptCount val="2"/>
                <c:pt idx="0">
                  <c:v>Утвержденный лимит</c:v>
                </c:pt>
                <c:pt idx="1">
                  <c:v>Освоено</c:v>
                </c:pt>
              </c:strCache>
            </c:strRef>
          </c:cat>
          <c:val>
            <c:numRef>
              <c:f>[1]Графики!$C$75:$D$75</c:f>
              <c:numCache>
                <c:formatCode>General</c:formatCode>
                <c:ptCount val="2"/>
                <c:pt idx="0">
                  <c:v>1007.3</c:v>
                </c:pt>
                <c:pt idx="1">
                  <c:v>1005.6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BF6-447F-9A44-E4B47C89D1E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80453632"/>
        <c:axId val="80455168"/>
      </c:barChart>
      <c:catAx>
        <c:axId val="80453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050" b="1"/>
            </a:pPr>
            <a:endParaRPr lang="ru-RU"/>
          </a:p>
        </c:txPr>
        <c:crossAx val="80455168"/>
        <c:crosses val="autoZero"/>
        <c:auto val="1"/>
        <c:lblAlgn val="ctr"/>
        <c:lblOffset val="100"/>
        <c:noMultiLvlLbl val="0"/>
      </c:catAx>
      <c:valAx>
        <c:axId val="804551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04536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1223534558180232E-2"/>
          <c:y val="0.83488043161271563"/>
          <c:w val="0.93088626421697251"/>
          <c:h val="0.13734179060950713"/>
        </c:manualLayout>
      </c:layout>
      <c:overlay val="0"/>
    </c:legend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ru-RU" sz="1400"/>
              <a:t>Освоение финансовых средств муниципальных программ 
ГО г.Стерлитамак по итогам 2021 года, %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5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[1]Графики!$J$4:$J$21</c:f>
              <c:strCache>
                <c:ptCount val="18"/>
                <c:pt idx="0">
                  <c:v>Развитие и поддержка малого и среднего предпринимательства на 2017-2021 годы</c:v>
                </c:pt>
                <c:pt idx="1">
                  <c:v>Комплексное развитие систем  коммунальной инфаструктуры на 2016-2030 годы"</c:v>
                </c:pt>
                <c:pt idx="2">
                  <c:v>Профилактика терроризма и экстремизма, минимизация и (или) ликвидация последствий проявлений терроризма и экстремизма на 2017-2020 годы</c:v>
                </c:pt>
                <c:pt idx="3">
                  <c:v>Укрепление единства российской нации и этнокультурное  развитие народов на 2017-2022 годы</c:v>
                </c:pt>
                <c:pt idx="4">
                  <c:v>Развитие физической культуры и спорта на 2018-2022 годы</c:v>
                </c:pt>
                <c:pt idx="5">
                  <c:v>Развитие  транспортной системы на 2019-2022 годы </c:v>
                </c:pt>
                <c:pt idx="6">
                  <c:v>Обеспечение жильем молодых семей на 2016-2020 годы</c:v>
                </c:pt>
                <c:pt idx="7">
                  <c:v>Развитие молодежной политики на 2018-2022 годы</c:v>
                </c:pt>
                <c:pt idx="8">
                  <c:v>Формирование современной городской среды на 2018-2024 годы</c:v>
                </c:pt>
                <c:pt idx="9">
                  <c:v>Развитие системы образования до 2025 года</c:v>
                </c:pt>
                <c:pt idx="10">
                  <c:v>Управление муниципальными финансами и муниципальным долгом на 2019-2024 годы</c:v>
                </c:pt>
                <c:pt idx="11">
                  <c:v>Снижение рисков и смягчение последствий чрезвычайных ситуаций природного и техногенного характера </c:v>
                </c:pt>
                <c:pt idx="12">
                  <c:v>Развитие муниципальной службы на 2018-2022 годы</c:v>
                </c:pt>
                <c:pt idx="13">
                  <c:v>Благоустройство  на 2017-2020 годы</c:v>
                </c:pt>
                <c:pt idx="14">
                  <c:v>Противодействие  злоупотреблению наркотиками и их незаконному обороту на 2015-2020 годы</c:v>
                </c:pt>
                <c:pt idx="15">
                  <c:v>Сохранение и развитие культуры на 2017-2022 годы</c:v>
                </c:pt>
                <c:pt idx="16">
                  <c:v>Развитие строительного комплекса и архитектуры на 2016-2021 годы</c:v>
                </c:pt>
                <c:pt idx="17">
                  <c:v>Реализация проектов по комплексному благоустройству дворовых территорий "Башкирские дворики"</c:v>
                </c:pt>
              </c:strCache>
            </c:strRef>
          </c:cat>
          <c:val>
            <c:numRef>
              <c:f>[1]Графики!$K$4:$K$21</c:f>
              <c:numCache>
                <c:formatCode>General</c:formatCode>
                <c:ptCount val="18"/>
                <c:pt idx="0">
                  <c:v>100</c:v>
                </c:pt>
                <c:pt idx="1">
                  <c:v>100</c:v>
                </c:pt>
                <c:pt idx="2">
                  <c:v>99.9</c:v>
                </c:pt>
                <c:pt idx="3">
                  <c:v>99.8</c:v>
                </c:pt>
                <c:pt idx="4">
                  <c:v>99.8</c:v>
                </c:pt>
                <c:pt idx="5">
                  <c:v>99.7</c:v>
                </c:pt>
                <c:pt idx="6">
                  <c:v>99.7</c:v>
                </c:pt>
                <c:pt idx="7">
                  <c:v>99.6</c:v>
                </c:pt>
                <c:pt idx="8">
                  <c:v>98.1</c:v>
                </c:pt>
                <c:pt idx="9">
                  <c:v>98</c:v>
                </c:pt>
                <c:pt idx="10">
                  <c:v>97.6</c:v>
                </c:pt>
                <c:pt idx="11">
                  <c:v>97.1</c:v>
                </c:pt>
                <c:pt idx="12">
                  <c:v>96.9</c:v>
                </c:pt>
                <c:pt idx="13">
                  <c:v>94.6</c:v>
                </c:pt>
                <c:pt idx="14">
                  <c:v>93.7</c:v>
                </c:pt>
                <c:pt idx="15">
                  <c:v>93.4</c:v>
                </c:pt>
                <c:pt idx="16">
                  <c:v>85.1</c:v>
                </c:pt>
                <c:pt idx="17">
                  <c:v>51.5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47-4F70-BAAC-F90265F5E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627008"/>
        <c:axId val="81628544"/>
      </c:barChart>
      <c:catAx>
        <c:axId val="81627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ru-RU"/>
          </a:p>
        </c:txPr>
        <c:crossAx val="81628544"/>
        <c:crosses val="autoZero"/>
        <c:auto val="1"/>
        <c:lblAlgn val="ctr"/>
        <c:lblOffset val="100"/>
        <c:noMultiLvlLbl val="0"/>
      </c:catAx>
      <c:valAx>
        <c:axId val="816285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16270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ru-RU" sz="1200"/>
              <a:t>Выполнение мероприятий муниципальных программ </a:t>
            </a:r>
          </a:p>
          <a:p>
            <a:pPr>
              <a:defRPr sz="1200"/>
            </a:pPr>
            <a:r>
              <a:rPr lang="ru-RU" sz="1200"/>
              <a:t>ГО г.Стерлитамак РБ по итогам 2020 года,</a:t>
            </a:r>
            <a:r>
              <a:rPr lang="ru-RU" sz="1200" baseline="0"/>
              <a:t> </a:t>
            </a:r>
            <a:r>
              <a:rPr lang="ru-RU" sz="1200"/>
              <a:t>%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[2]Графики!$C$118:$C$136</c:f>
              <c:strCache>
                <c:ptCount val="1"/>
                <c:pt idx="0">
                  <c:v>Формирование современной городской среды на 2018-2024 годы Реализация проектов по комплексному благоустройству дворовых территорий "Башкирские дворики" на 2019-2024 годы Развитие физической культуры и спорта на 2018-2022 годы Благоустройство на 2017-2020 </c:v>
                </c:pt>
              </c:strCache>
            </c:strRef>
          </c:tx>
          <c:invertIfNegative val="0"/>
          <c:dLbls>
            <c:spPr>
              <a:solidFill>
                <a:schemeClr val="bg1"/>
              </a:solidFill>
            </c:spPr>
            <c:txPr>
              <a:bodyPr rot="-5400000" vert="horz"/>
              <a:lstStyle/>
              <a:p>
                <a:pPr>
                  <a:defRPr sz="11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[2]Графики!$C$118:$C$136</c:f>
              <c:strCache>
                <c:ptCount val="19"/>
                <c:pt idx="0">
                  <c:v>Формирование современной городской среды на 2018-2024 годы</c:v>
                </c:pt>
                <c:pt idx="1">
                  <c:v>Реализация проектов по комплексному благоустройству дворовых территорий "Башкирские дворики" на 2019-2024 годы</c:v>
                </c:pt>
                <c:pt idx="2">
                  <c:v>Развитие физической культуры и спорта на 2018-2022 годы</c:v>
                </c:pt>
                <c:pt idx="3">
                  <c:v>Благоустройство на 2017-2020 годы</c:v>
                </c:pt>
                <c:pt idx="4">
                  <c:v>Комплексное развитие систем коммунальной инфраструктуры на 2016-2030 годы</c:v>
                </c:pt>
                <c:pt idx="5">
                  <c:v>Развитие молодежной политики на 2018-2023 годы</c:v>
                </c:pt>
                <c:pt idx="6">
                  <c:v>Управление муниципальными финансами и муниципальным долгом на 2014-2018 годы</c:v>
                </c:pt>
                <c:pt idx="7">
                  <c:v>Обеспечение жильем молодых семей городского округа город Стерлитамак на 2016-2020 годы</c:v>
                </c:pt>
                <c:pt idx="8">
                  <c:v>Развитие муниципальной службы на 2018-2022 годы</c:v>
                </c:pt>
                <c:pt idx="9">
                  <c:v>Противодействие  злоупотреблению наркотиками и их незаконному обороту на 2015-2020 годы</c:v>
                </c:pt>
                <c:pt idx="10">
                  <c:v>Развитие системы образования  до 2025 года</c:v>
                </c:pt>
                <c:pt idx="11">
                  <c:v>Снижение рисков и смягчение последствий чрезвычайных ситуаций природного и техногенного характера </c:v>
                </c:pt>
                <c:pt idx="12">
                  <c:v>Развитие строительного комплекса и архитектуры на 2016-2021 годы</c:v>
                </c:pt>
                <c:pt idx="13">
                  <c:v>Развитие  транспорной системы на 2019-2022 годы </c:v>
                </c:pt>
                <c:pt idx="14">
                  <c:v>Сохранение и развитие культуры на 2017-2022 годы</c:v>
                </c:pt>
                <c:pt idx="15">
                  <c:v>Профилактика терроризма и экстремизма, минимизация и (или) ликвидация последствий проявлений терроризма и экстремизма на 2017-2020 годы</c:v>
                </c:pt>
                <c:pt idx="16">
                  <c:v>Укрепление единства российской нации и этнокультурное  развитие народов на 2017-2022 годы</c:v>
                </c:pt>
                <c:pt idx="17">
                  <c:v>Обеспечение жильем отдельных категорий работников учреждений бюджетной сферы, расположенных  на территории городского округа город Стерлитамак Республики Башкортостан, на 2019-2021 годы</c:v>
                </c:pt>
                <c:pt idx="18">
                  <c:v>Развитие и поддержка малого и среднего предпринимательства на 2017-2021 годы</c:v>
                </c:pt>
              </c:strCache>
            </c:strRef>
          </c:cat>
          <c:val>
            <c:numRef>
              <c:f>[2]Графики!$G$118:$G$136</c:f>
              <c:numCache>
                <c:formatCode>General</c:formatCode>
                <c:ptCount val="19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83.333333333333343</c:v>
                </c:pt>
                <c:pt idx="7">
                  <c:v>83.333333333333343</c:v>
                </c:pt>
                <c:pt idx="8">
                  <c:v>81.818181818181827</c:v>
                </c:pt>
                <c:pt idx="9">
                  <c:v>81.081081081081081</c:v>
                </c:pt>
                <c:pt idx="10">
                  <c:v>71.962616822429908</c:v>
                </c:pt>
                <c:pt idx="11">
                  <c:v>83.78378378378379</c:v>
                </c:pt>
                <c:pt idx="12">
                  <c:v>61.53846153846154</c:v>
                </c:pt>
                <c:pt idx="13">
                  <c:v>60.714285714285708</c:v>
                </c:pt>
                <c:pt idx="14">
                  <c:v>64.473684210526315</c:v>
                </c:pt>
                <c:pt idx="15">
                  <c:v>50</c:v>
                </c:pt>
                <c:pt idx="16">
                  <c:v>48.888888888888886</c:v>
                </c:pt>
                <c:pt idx="17">
                  <c:v>14.285714285714285</c:v>
                </c:pt>
                <c:pt idx="18">
                  <c:v>9.0909090909090917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EB-4CE4-9050-ADFFDEE76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022208"/>
        <c:axId val="83023744"/>
      </c:barChart>
      <c:catAx>
        <c:axId val="830222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83023744"/>
        <c:crosses val="autoZero"/>
        <c:auto val="1"/>
        <c:lblAlgn val="ctr"/>
        <c:lblOffset val="100"/>
        <c:noMultiLvlLbl val="0"/>
      </c:catAx>
      <c:valAx>
        <c:axId val="830237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30222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ru-RU" sz="1400"/>
              <a:t>Интегральная оценка эффективности</a:t>
            </a:r>
            <a:r>
              <a:rPr lang="ru-RU" sz="1400" baseline="0"/>
              <a:t> </a:t>
            </a:r>
            <a:r>
              <a:rPr lang="ru-RU" sz="1400"/>
              <a:t>реализации муниципальных программ </a:t>
            </a:r>
          </a:p>
          <a:p>
            <a:pPr>
              <a:defRPr sz="1400"/>
            </a:pPr>
            <a:r>
              <a:rPr lang="ru-RU" sz="1400"/>
              <a:t>ГО г.Стерлитамак РБ по итогам 2022</a:t>
            </a:r>
            <a:r>
              <a:rPr lang="ru-RU" sz="1400" baseline="0"/>
              <a:t> г</a:t>
            </a:r>
            <a:r>
              <a:rPr lang="ru-RU" sz="1400"/>
              <a:t>ода</a:t>
            </a:r>
          </a:p>
        </c:rich>
      </c:tx>
      <c:layout>
        <c:manualLayout>
          <c:xMode val="edge"/>
          <c:yMode val="edge"/>
          <c:x val="0.19346184100874636"/>
          <c:y val="1.8885741265344694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6233167441606899E-2"/>
          <c:y val="0.13685435987168271"/>
          <c:w val="0.91200619952179551"/>
          <c:h val="0.3114833090308166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solidFill>
                <a:schemeClr val="bg1"/>
              </a:solidFill>
            </c:spPr>
            <c:txPr>
              <a:bodyPr rot="-5400000" vert="horz"/>
              <a:lstStyle/>
              <a:p>
                <a:pPr>
                  <a:defRPr sz="1200" b="1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'[3]график СВОД Оц Эфф'!$B$2:$B$20</c:f>
              <c:strCache>
                <c:ptCount val="19"/>
                <c:pt idx="0">
                  <c:v>Развитие и поддержка малого и среднего предпринимательства  на 2017-2024 годы</c:v>
                </c:pt>
                <c:pt idx="1">
                  <c:v>Формирование современной городской среды на 2018-2024 годы</c:v>
                </c:pt>
                <c:pt idx="2">
                  <c:v>Комплексное развитие систем коммунальной инфраструктуры на 2016-2030 годы</c:v>
                </c:pt>
                <c:pt idx="3">
                  <c:v>Реализация проектов по комплексному благоустройству дворовых территорий "Башкирские дворики" на 2019-2024 годы</c:v>
                </c:pt>
                <c:pt idx="4">
                  <c:v>Снижение рисков и смягчение последствий чрезвычайных ситуаций природного и техногенного характера на 2019-2023 годы</c:v>
                </c:pt>
                <c:pt idx="5">
                  <c:v>Профилактика терроризма и экстремизма, минимизация и (или) ликвидация последствий проявлений терроризма и экстремизма на 2021-2024 годы</c:v>
                </c:pt>
                <c:pt idx="6">
                  <c:v>Управление муниципальными финансами и муниципальным долгом на 2019-2024 годы</c:v>
                </c:pt>
                <c:pt idx="7">
                  <c:v>Развитие молодежной политики  на 2018-2022 годы</c:v>
                </c:pt>
                <c:pt idx="8">
                  <c:v>Развитие архивного дела на 2022-2024 годы</c:v>
                </c:pt>
                <c:pt idx="9">
                  <c:v>Реализация государственной национальной политики на 2017-2022 годы</c:v>
                </c:pt>
                <c:pt idx="10">
                  <c:v>Развитие физической культуры и спорта на 2018-2022 годы</c:v>
                </c:pt>
                <c:pt idx="11">
                  <c:v>Сохранение и развитие культуры на 2017-2022 годы</c:v>
                </c:pt>
                <c:pt idx="12">
                  <c:v>Развитие муниципальной службы на 2018-2022 годы</c:v>
                </c:pt>
                <c:pt idx="13">
                  <c:v>Развитие строительного комплекса и архитектуры на 2022-2024 годы</c:v>
                </c:pt>
                <c:pt idx="14">
                  <c:v>Развитие системы образования  до 2025 года</c:v>
                </c:pt>
                <c:pt idx="15">
                  <c:v>Развитие транспортной системы на 2019-2022 годы </c:v>
                </c:pt>
                <c:pt idx="16">
                  <c:v>Благоустройство ГО г. Стерлитамак РБ на 2017-2027 годы</c:v>
                </c:pt>
                <c:pt idx="17">
                  <c:v>Обеспечение жильем молодых семей на 2022-2024 годы</c:v>
                </c:pt>
                <c:pt idx="18">
                  <c:v>Противодействие  злоупотреблению наркотиками и их незаконному обороту  на 2021-2023 годы</c:v>
                </c:pt>
              </c:strCache>
            </c:strRef>
          </c:cat>
          <c:val>
            <c:numRef>
              <c:f>'[3]график СВОД Оц Эфф'!$C$2:$C$20</c:f>
              <c:numCache>
                <c:formatCode>General</c:formatCode>
                <c:ptCount val="1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0.98</c:v>
                </c:pt>
                <c:pt idx="5">
                  <c:v>0.98</c:v>
                </c:pt>
                <c:pt idx="6">
                  <c:v>0.96</c:v>
                </c:pt>
                <c:pt idx="7">
                  <c:v>0.96</c:v>
                </c:pt>
                <c:pt idx="8">
                  <c:v>0.96</c:v>
                </c:pt>
                <c:pt idx="9">
                  <c:v>0.96</c:v>
                </c:pt>
                <c:pt idx="10">
                  <c:v>0.94</c:v>
                </c:pt>
                <c:pt idx="11">
                  <c:v>0.94</c:v>
                </c:pt>
                <c:pt idx="12">
                  <c:v>0.92</c:v>
                </c:pt>
                <c:pt idx="13">
                  <c:v>0.91</c:v>
                </c:pt>
                <c:pt idx="14">
                  <c:v>0.9</c:v>
                </c:pt>
                <c:pt idx="15">
                  <c:v>0.9</c:v>
                </c:pt>
                <c:pt idx="16">
                  <c:v>0.85</c:v>
                </c:pt>
                <c:pt idx="17">
                  <c:v>0.81</c:v>
                </c:pt>
                <c:pt idx="18">
                  <c:v>0.76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18-46CD-8546-4DF45252F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547456"/>
        <c:axId val="84548992"/>
      </c:barChart>
      <c:catAx>
        <c:axId val="84547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/>
            </a:pPr>
            <a:endParaRPr lang="ru-RU"/>
          </a:p>
        </c:txPr>
        <c:crossAx val="84548992"/>
        <c:crosses val="autoZero"/>
        <c:auto val="1"/>
        <c:lblAlgn val="ctr"/>
        <c:lblOffset val="100"/>
        <c:noMultiLvlLbl val="0"/>
      </c:catAx>
      <c:valAx>
        <c:axId val="845489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45474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ru-RU" sz="1200" b="1" i="0" baseline="0">
                <a:effectLst/>
              </a:rPr>
              <a:t>Эффективность </a:t>
            </a:r>
          </a:p>
          <a:p>
            <a:pPr>
              <a:defRPr sz="1200"/>
            </a:pPr>
            <a:r>
              <a:rPr lang="ru-RU" sz="1200" b="1" i="0" baseline="0">
                <a:effectLst/>
              </a:rPr>
              <a:t>реализации муниципальных программ </a:t>
            </a:r>
            <a:endParaRPr lang="ru-RU" sz="1200">
              <a:effectLst/>
            </a:endParaRPr>
          </a:p>
          <a:p>
            <a:pPr>
              <a:defRPr sz="1200"/>
            </a:pPr>
            <a:r>
              <a:rPr lang="ru-RU" sz="1200" b="1" i="0" baseline="0">
                <a:effectLst/>
              </a:rPr>
              <a:t>ГО г.Стерлитамак РБ по итогам 2022 года (%)</a:t>
            </a:r>
            <a:endParaRPr lang="ru-RU" sz="1200">
              <a:effectLst/>
            </a:endParaRPr>
          </a:p>
        </c:rich>
      </c:tx>
      <c:layout>
        <c:manualLayout>
          <c:xMode val="edge"/>
          <c:yMode val="edge"/>
          <c:x val="0.16037489063866989"/>
          <c:y val="0"/>
        </c:manualLayout>
      </c:layout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3888888888888923E-2"/>
          <c:y val="0.23282407407407407"/>
          <c:w val="0.64536242344706907"/>
          <c:h val="0.71625000000000005"/>
        </c:manualLayout>
      </c:layout>
      <c:pie3DChart>
        <c:varyColors val="1"/>
        <c:ser>
          <c:idx val="0"/>
          <c:order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3BE-489F-B749-505D56194845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1400" b="1"/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'[3]график СВОД Оц Эфф'!$B$23:$B$26</c:f>
              <c:strCache>
                <c:ptCount val="4"/>
                <c:pt idx="0">
                  <c:v>Высокая степень эффективности</c:v>
                </c:pt>
                <c:pt idx="1">
                  <c:v>Степень эффективности программ выше среднего уровня</c:v>
                </c:pt>
                <c:pt idx="2">
                  <c:v>Степень эффективности программ ниже среднего уровня</c:v>
                </c:pt>
                <c:pt idx="3">
                  <c:v>Низкая степень эффективности программ</c:v>
                </c:pt>
              </c:strCache>
            </c:strRef>
          </c:cat>
          <c:val>
            <c:numRef>
              <c:f>'[3]график СВОД Оц Эфф'!$C$23:$C$26</c:f>
              <c:numCache>
                <c:formatCode>General</c:formatCode>
                <c:ptCount val="4"/>
                <c:pt idx="0">
                  <c:v>53</c:v>
                </c:pt>
                <c:pt idx="1">
                  <c:v>31</c:v>
                </c:pt>
                <c:pt idx="2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BE-489F-B749-505D56194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tr"/>
      <c:overlay val="0"/>
    </c:legend>
    <c:plotVisOnly val="1"/>
    <c:dispBlanksAs val="zero"/>
    <c:showDLblsOverMax val="0"/>
  </c:chart>
  <c:spPr>
    <a:ln>
      <a:solidFill>
        <a:schemeClr val="accent1"/>
      </a:solidFill>
    </a:ln>
  </c:sp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161923</xdr:colOff>
      <xdr:row>18</xdr:row>
      <xdr:rowOff>4761</xdr:rowOff>
    </xdr:from>
    <xdr:to>
      <xdr:col>17</xdr:col>
      <xdr:colOff>219074</xdr:colOff>
      <xdr:row>29</xdr:row>
      <xdr:rowOff>142875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54</xdr:row>
      <xdr:rowOff>109537</xdr:rowOff>
    </xdr:from>
    <xdr:to>
      <xdr:col>7</xdr:col>
      <xdr:colOff>66675</xdr:colOff>
      <xdr:row>68</xdr:row>
      <xdr:rowOff>185737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78</xdr:row>
      <xdr:rowOff>147637</xdr:rowOff>
    </xdr:from>
    <xdr:to>
      <xdr:col>7</xdr:col>
      <xdr:colOff>123825</xdr:colOff>
      <xdr:row>93</xdr:row>
      <xdr:rowOff>33337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276224</xdr:colOff>
      <xdr:row>10</xdr:row>
      <xdr:rowOff>4761</xdr:rowOff>
    </xdr:from>
    <xdr:to>
      <xdr:col>25</xdr:col>
      <xdr:colOff>533400</xdr:colOff>
      <xdr:row>31</xdr:row>
      <xdr:rowOff>38100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0.74892</cdr:x>
      <cdr:y>0.68171</cdr:y>
    </cdr:from>
    <cdr:to>
      <cdr:x>0.88642</cdr:x>
      <cdr:y>0.78588</cdr:y>
    </cdr:to>
    <cdr:sp macro="" textlink="">
      <cdr:nvSpPr>
        <cdr:cNvPr id="2" name="Скругленный прямоугольник 1"/>
        <cdr:cNvSpPr/>
      </cdr:nvSpPr>
      <cdr:spPr>
        <a:xfrm xmlns:a="http://schemas.openxmlformats.org/drawingml/2006/main">
          <a:off x="3552454" y="1870061"/>
          <a:ext cx="652225" cy="285759"/>
        </a:xfrm>
        <a:prstGeom xmlns:a="http://schemas.openxmlformats.org/drawingml/2006/main" prst="roundRect">
          <a:avLst/>
        </a:prstGeom>
      </cdr:spPr>
      <cdr:style>
        <a:lnRef xmlns:a="http://schemas.openxmlformats.org/drawingml/2006/main" idx="2">
          <a:schemeClr val="accent6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ru-RU" sz="1100" b="1"/>
            <a:t>97%</a:t>
          </a:r>
        </a:p>
      </cdr:txBody>
    </cdr:sp>
  </cdr:relSizeAnchor>
  <cdr:relSizeAnchor xmlns:cdr="http://schemas.openxmlformats.org/drawingml/2006/chartDrawing">
    <cdr:from>
      <cdr:x>0.46042</cdr:x>
      <cdr:y>0.47049</cdr:y>
    </cdr:from>
    <cdr:to>
      <cdr:x>0.60208</cdr:x>
      <cdr:y>0.58507</cdr:y>
    </cdr:to>
    <cdr:sp macro="" textlink="">
      <cdr:nvSpPr>
        <cdr:cNvPr id="3" name="Скругленный прямоугольник 2"/>
        <cdr:cNvSpPr/>
      </cdr:nvSpPr>
      <cdr:spPr>
        <a:xfrm xmlns:a="http://schemas.openxmlformats.org/drawingml/2006/main">
          <a:off x="2105040" y="1290645"/>
          <a:ext cx="647670" cy="314316"/>
        </a:xfrm>
        <a:prstGeom xmlns:a="http://schemas.openxmlformats.org/drawingml/2006/main" prst="roundRect">
          <a:avLst/>
        </a:prstGeom>
      </cdr:spPr>
      <cdr:style>
        <a:lnRef xmlns:a="http://schemas.openxmlformats.org/drawingml/2006/main" idx="2">
          <a:schemeClr val="accent6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ru-RU" sz="1100" b="1"/>
            <a:t>105%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161924</xdr:colOff>
      <xdr:row>2</xdr:row>
      <xdr:rowOff>595311</xdr:rowOff>
    </xdr:from>
    <xdr:to>
      <xdr:col>17</xdr:col>
      <xdr:colOff>114299</xdr:colOff>
      <xdr:row>6</xdr:row>
      <xdr:rowOff>2390775</xdr:rowOff>
    </xdr:to>
    <xdr:graphicFrame macro="">
      <xdr:nvGraphicFramePr>
        <xdr:cNvPr id="6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2</xdr:row>
      <xdr:rowOff>38100</xdr:rowOff>
    </xdr:from>
    <xdr:to>
      <xdr:col>16</xdr:col>
      <xdr:colOff>438150</xdr:colOff>
      <xdr:row>21</xdr:row>
      <xdr:rowOff>104775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542925</xdr:colOff>
      <xdr:row>31</xdr:row>
      <xdr:rowOff>14287</xdr:rowOff>
    </xdr:from>
    <xdr:to>
      <xdr:col>1</xdr:col>
      <xdr:colOff>5114925</xdr:colOff>
      <xdr:row>45</xdr:row>
      <xdr:rowOff>90487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7;&#1086;%20&#1089;&#1090;&#1072;&#1088;&#1086;&#1075;&#1086;%20&#1082;&#1086;&#1084;&#1087;&#1072;\&#1057;%20&#1088;&#1072;&#1073;&#1086;&#1095;&#1077;&#1075;&#1086;%20&#1089;&#1090;&#1086;&#1083;&#1072;\&#1052;&#1059;&#1053;&#1048;&#1062;&#1048;&#1055;&#1040;&#1051;&#1068;&#1053;&#1067;&#1045;%20&#1055;&#1056;&#1054;&#1043;&#1056;&#1040;&#1052;&#1052;&#1067;\2021%20&#1075;&#1086;&#1076;\&#1054;&#1058;&#1063;&#1045;&#1058;%20&#1087;&#1086;%20&#1052;&#1055;%20&#1080;&#1090;&#1086;&#1075;&#1080;%202021&#1075;%20&#1089;%20&#1054;&#1069;&#1092;&#1092;\&#1054;&#1058;&#1063;&#1045;&#1058;%202021&#1075;\&#1089;&#1074;&#1086;&#1076;%20&#1060;&#1080;&#1085;&#1072;&#1085;&#1089;&#1080;&#1088;&#1086;&#1074;&#1072;&#1085;&#1080;&#1077;%202021(1)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7;&#1086;%20&#1089;&#1090;&#1072;&#1088;&#1086;&#1075;&#1086;%20&#1082;&#1086;&#1084;&#1087;&#1072;\&#1057;%20&#1088;&#1072;&#1073;&#1086;&#1095;&#1077;&#1075;&#1086;%20&#1089;&#1090;&#1086;&#1083;&#1072;\&#1052;&#1059;&#1053;&#1048;&#1062;&#1048;&#1055;&#1040;&#1051;&#1068;&#1053;&#1067;&#1045;%20&#1055;&#1056;&#1054;&#1043;&#1056;&#1040;&#1052;&#1052;&#1067;\2022%20&#1075;&#1086;&#1076;\&#1054;&#1090;&#1095;&#1077;&#1090;%20&#1080;&#1090;&#1086;&#1075;&#1080;%20&#1079;&#1072;%202022%20&#1075;&#1086;&#1076;%20&#1089;%20&#1069;&#1092;&#1092;\&#1054;&#1090;&#1095;&#1077;&#1090;%202022\&#1084;&#1077;&#1088;&#1086;&#1087;&#1088;&#1080;&#1103;&#1090;&#1080;&#110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7;&#1086;%20&#1089;&#1090;&#1072;&#1088;&#1086;&#1075;&#1086;%20&#1082;&#1086;&#1084;&#1087;&#1072;\&#1057;%20&#1088;&#1072;&#1073;&#1086;&#1095;&#1077;&#1075;&#1086;%20&#1089;&#1090;&#1086;&#1083;&#1072;\&#1052;&#1059;&#1053;&#1048;&#1062;&#1048;&#1055;&#1040;&#1051;&#1068;&#1053;&#1067;&#1045;%20&#1055;&#1056;&#1054;&#1043;&#1056;&#1040;&#1052;&#1052;&#1067;\2022%20&#1075;&#1086;&#1076;\&#1054;&#1090;&#1095;&#1077;&#1090;%20&#1080;&#1090;&#1086;&#1075;&#1080;%20&#1079;&#1072;%202022%20&#1075;&#1086;&#1076;%20&#1089;%20&#1069;&#1092;&#1092;\&#1054;&#1090;&#1095;&#1077;&#1090;%202022\&#1054;&#1094;&#1077;&#1085;&#1082;&#1072;%20&#1101;&#1092;&#1092;&#1077;&#1082;&#1090;&#1080;&#1074;&#1085;&#1086;&#1089;&#1090;&#1080;%202021%20&#1075;&#1086;&#1076;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"/>
      <sheetName val="Графики"/>
      <sheetName val="Лист3"/>
    </sheetNames>
    <sheetDataSet>
      <sheetData sheetId="0"/>
      <sheetData sheetId="1">
        <row r="4">
          <cell r="J4" t="str">
            <v>Развитие и поддержка малого и среднего предпринимательства на 2017-2021 годы</v>
          </cell>
          <cell r="K4">
            <v>100</v>
          </cell>
        </row>
        <row r="5">
          <cell r="J5" t="str">
            <v>Комплексное развитие систем  коммунальной инфаструктуры на 2016-2030 годы"</v>
          </cell>
          <cell r="K5">
            <v>100</v>
          </cell>
        </row>
        <row r="6">
          <cell r="J6" t="str">
            <v>Профилактика терроризма и экстремизма, минимизация и (или) ликвидация последствий проявлений терроризма и экстремизма на 2017-2020 годы</v>
          </cell>
          <cell r="K6">
            <v>99.9</v>
          </cell>
        </row>
        <row r="7">
          <cell r="J7" t="str">
            <v>Укрепление единства российской нации и этнокультурное  развитие народов на 2017-2022 годы</v>
          </cell>
          <cell r="K7">
            <v>99.8</v>
          </cell>
        </row>
        <row r="8">
          <cell r="J8" t="str">
            <v>Развитие физической культуры и спорта на 2018-2022 годы</v>
          </cell>
          <cell r="K8">
            <v>99.8</v>
          </cell>
        </row>
        <row r="9">
          <cell r="J9" t="str">
            <v xml:space="preserve">Развитие  транспортной системы на 2019-2022 годы </v>
          </cell>
          <cell r="K9">
            <v>99.7</v>
          </cell>
        </row>
        <row r="10">
          <cell r="J10" t="str">
            <v>Обеспечение жильем молодых семей на 2016-2020 годы</v>
          </cell>
          <cell r="K10">
            <v>99.7</v>
          </cell>
        </row>
        <row r="11">
          <cell r="J11" t="str">
            <v>Развитие молодежной политики на 2018-2022 годы</v>
          </cell>
          <cell r="K11">
            <v>99.6</v>
          </cell>
        </row>
        <row r="12">
          <cell r="J12" t="str">
            <v>Формирование современной городской среды на 2018-2024 годы</v>
          </cell>
          <cell r="K12">
            <v>98.1</v>
          </cell>
        </row>
        <row r="13">
          <cell r="J13" t="str">
            <v>Развитие системы образования до 2025 года</v>
          </cell>
          <cell r="K13">
            <v>98</v>
          </cell>
        </row>
        <row r="14">
          <cell r="J14" t="str">
            <v>Управление муниципальными финансами и муниципальным долгом на 2019-2024 годы</v>
          </cell>
          <cell r="K14">
            <v>97.6</v>
          </cell>
        </row>
        <row r="15">
          <cell r="J15" t="str">
            <v xml:space="preserve">Снижение рисков и смягчение последствий чрезвычайных ситуаций природного и техногенного характера </v>
          </cell>
          <cell r="K15">
            <v>97.1</v>
          </cell>
        </row>
        <row r="16">
          <cell r="J16" t="str">
            <v>Развитие муниципальной службы на 2018-2022 годы</v>
          </cell>
          <cell r="K16">
            <v>96.9</v>
          </cell>
        </row>
        <row r="17">
          <cell r="J17" t="str">
            <v>Благоустройство  на 2017-2020 годы</v>
          </cell>
          <cell r="K17">
            <v>94.6</v>
          </cell>
        </row>
        <row r="18">
          <cell r="J18" t="str">
            <v>Противодействие  злоупотреблению наркотиками и их незаконному обороту на 2015-2020 годы</v>
          </cell>
          <cell r="K18">
            <v>93.7</v>
          </cell>
        </row>
        <row r="19">
          <cell r="J19" t="str">
            <v>Сохранение и развитие культуры на 2017-2022 годы</v>
          </cell>
          <cell r="K19">
            <v>93.4</v>
          </cell>
        </row>
        <row r="20">
          <cell r="J20" t="str">
            <v>Развитие строительного комплекса и архитектуры на 2016-2021 годы</v>
          </cell>
          <cell r="K20">
            <v>85.1</v>
          </cell>
        </row>
        <row r="21">
          <cell r="J21" t="str">
            <v>Реализация проектов по комплексному благоустройству дворовых территорий "Башкирские дворики"</v>
          </cell>
          <cell r="K21">
            <v>51.5</v>
          </cell>
        </row>
        <row r="53">
          <cell r="B53" t="str">
            <v>Предусмотрено</v>
          </cell>
          <cell r="C53" t="str">
            <v>Утвержденный лимит</v>
          </cell>
          <cell r="D53" t="str">
            <v>Освоено</v>
          </cell>
        </row>
        <row r="54">
          <cell r="B54">
            <v>6970.1</v>
          </cell>
          <cell r="C54">
            <v>7292.3</v>
          </cell>
          <cell r="D54">
            <v>7073.5</v>
          </cell>
        </row>
        <row r="71">
          <cell r="C71" t="str">
            <v>Утвержденный лимит</v>
          </cell>
          <cell r="D71" t="str">
            <v>Освоено</v>
          </cell>
        </row>
        <row r="72">
          <cell r="B72" t="str">
            <v>Федеральный бюджет</v>
          </cell>
          <cell r="C72">
            <v>1009.5</v>
          </cell>
          <cell r="D72">
            <v>958.2</v>
          </cell>
        </row>
        <row r="73">
          <cell r="B73" t="str">
            <v>Бюджет РБ</v>
          </cell>
          <cell r="C73">
            <v>3142</v>
          </cell>
          <cell r="D73">
            <v>3044.5</v>
          </cell>
        </row>
        <row r="74">
          <cell r="B74" t="str">
            <v>Бюджет ГО</v>
          </cell>
          <cell r="C74">
            <v>2133.5</v>
          </cell>
          <cell r="D74">
            <v>2065.1999999999998</v>
          </cell>
        </row>
        <row r="75">
          <cell r="B75" t="str">
            <v>Внебюджетные средства</v>
          </cell>
          <cell r="C75">
            <v>1007.3</v>
          </cell>
          <cell r="D75">
            <v>1005.6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афики"/>
      <sheetName val="Лист3"/>
    </sheetNames>
    <sheetDataSet>
      <sheetData sheetId="0">
        <row r="118">
          <cell r="C118" t="str">
            <v>Формирование современной городской среды на 2018-2024 годы</v>
          </cell>
          <cell r="G118">
            <v>100</v>
          </cell>
        </row>
        <row r="119">
          <cell r="C119" t="str">
            <v>Реализация проектов по комплексному благоустройству дворовых территорий "Башкирские дворики" на 2019-2024 годы</v>
          </cell>
          <cell r="G119">
            <v>100</v>
          </cell>
        </row>
        <row r="120">
          <cell r="C120" t="str">
            <v>Развитие физической культуры и спорта на 2018-2022 годы</v>
          </cell>
          <cell r="G120">
            <v>100</v>
          </cell>
        </row>
        <row r="121">
          <cell r="C121" t="str">
            <v>Благоустройство на 2017-2020 годы</v>
          </cell>
          <cell r="G121">
            <v>100</v>
          </cell>
        </row>
        <row r="122">
          <cell r="C122" t="str">
            <v>Комплексное развитие систем коммунальной инфраструктуры на 2016-2030 годы</v>
          </cell>
          <cell r="G122">
            <v>100</v>
          </cell>
        </row>
        <row r="123">
          <cell r="C123" t="str">
            <v>Развитие молодежной политики на 2018-2023 годы</v>
          </cell>
          <cell r="G123">
            <v>100</v>
          </cell>
        </row>
        <row r="124">
          <cell r="C124" t="str">
            <v>Управление муниципальными финансами и муниципальным долгом на 2014-2018 годы</v>
          </cell>
          <cell r="G124">
            <v>83.333333333333343</v>
          </cell>
        </row>
        <row r="125">
          <cell r="C125" t="str">
            <v>Обеспечение жильем молодых семей городского округа город Стерлитамак на 2016-2020 годы</v>
          </cell>
          <cell r="G125">
            <v>83.333333333333343</v>
          </cell>
        </row>
        <row r="126">
          <cell r="C126" t="str">
            <v>Развитие муниципальной службы на 2018-2022 годы</v>
          </cell>
          <cell r="G126">
            <v>81.818181818181827</v>
          </cell>
        </row>
        <row r="127">
          <cell r="C127" t="str">
            <v>Противодействие  злоупотреблению наркотиками и их незаконному обороту на 2015-2020 годы</v>
          </cell>
          <cell r="G127">
            <v>81.081081081081081</v>
          </cell>
        </row>
        <row r="128">
          <cell r="C128" t="str">
            <v>Развитие системы образования  до 2025 года</v>
          </cell>
          <cell r="G128">
            <v>71.962616822429908</v>
          </cell>
        </row>
        <row r="129">
          <cell r="C129" t="str">
            <v xml:space="preserve">Снижение рисков и смягчение последствий чрезвычайных ситуаций природного и техногенного характера </v>
          </cell>
          <cell r="G129">
            <v>83.78378378378379</v>
          </cell>
        </row>
        <row r="130">
          <cell r="C130" t="str">
            <v>Развитие строительного комплекса и архитектуры на 2016-2021 годы</v>
          </cell>
          <cell r="G130">
            <v>61.53846153846154</v>
          </cell>
        </row>
        <row r="131">
          <cell r="C131" t="str">
            <v xml:space="preserve">Развитие  транспорной системы на 2019-2022 годы </v>
          </cell>
          <cell r="G131">
            <v>60.714285714285708</v>
          </cell>
        </row>
        <row r="132">
          <cell r="C132" t="str">
            <v>Сохранение и развитие культуры на 2017-2022 годы</v>
          </cell>
          <cell r="G132">
            <v>64.473684210526315</v>
          </cell>
        </row>
        <row r="133">
          <cell r="C133" t="str">
            <v>Профилактика терроризма и экстремизма, минимизация и (или) ликвидация последствий проявлений терроризма и экстремизма на 2017-2020 годы</v>
          </cell>
          <cell r="G133">
            <v>50</v>
          </cell>
        </row>
        <row r="134">
          <cell r="C134" t="str">
            <v>Укрепление единства российской нации и этнокультурное  развитие народов на 2017-2022 годы</v>
          </cell>
          <cell r="G134">
            <v>48.888888888888886</v>
          </cell>
        </row>
        <row r="135">
          <cell r="C135" t="str">
            <v>Обеспечение жильем отдельных категорий работников учреждений бюджетной сферы, расположенных  на территории городского округа город Стерлитамак Республики Башкортостан, на 2019-2021 годы</v>
          </cell>
          <cell r="G135">
            <v>14.285714285714285</v>
          </cell>
        </row>
        <row r="136">
          <cell r="C136" t="str">
            <v>Развитие и поддержка малого и среднего предпринимательства на 2017-2021 годы</v>
          </cell>
          <cell r="G136">
            <v>9.0909090909090917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афик СВОД Оц Эфф"/>
      <sheetName val="СВОД "/>
      <sheetName val="Достиж показателей"/>
      <sheetName val="Лист1"/>
      <sheetName val="Лист2"/>
      <sheetName val="Лист3"/>
    </sheetNames>
    <sheetDataSet>
      <sheetData sheetId="0">
        <row r="2">
          <cell r="B2" t="str">
            <v>Развитие и поддержка малого и среднего предпринимательства  на 2017-2024 годы</v>
          </cell>
          <cell r="C2">
            <v>1</v>
          </cell>
        </row>
        <row r="3">
          <cell r="B3" t="str">
            <v>Формирование современной городской среды на 2018-2024 годы</v>
          </cell>
          <cell r="C3">
            <v>1</v>
          </cell>
        </row>
        <row r="4">
          <cell r="B4" t="str">
            <v>Комплексное развитие систем коммунальной инфраструктуры на 2016-2030 годы</v>
          </cell>
          <cell r="C4">
            <v>1</v>
          </cell>
        </row>
        <row r="5">
          <cell r="B5" t="str">
            <v>Реализация проектов по комплексному благоустройству дворовых территорий "Башкирские дворики" на 2019-2024 годы</v>
          </cell>
          <cell r="C5">
            <v>1</v>
          </cell>
        </row>
        <row r="6">
          <cell r="B6" t="str">
            <v>Снижение рисков и смягчение последствий чрезвычайных ситуаций природного и техногенного характера на 2019-2023 годы</v>
          </cell>
          <cell r="C6">
            <v>0.98</v>
          </cell>
        </row>
        <row r="7">
          <cell r="B7" t="str">
            <v>Профилактика терроризма и экстремизма, минимизация и (или) ликвидация последствий проявлений терроризма и экстремизма на 2021-2024 годы</v>
          </cell>
          <cell r="C7">
            <v>0.98</v>
          </cell>
        </row>
        <row r="8">
          <cell r="B8" t="str">
            <v>Управление муниципальными финансами и муниципальным долгом на 2019-2024 годы</v>
          </cell>
          <cell r="C8">
            <v>0.96</v>
          </cell>
        </row>
        <row r="9">
          <cell r="B9" t="str">
            <v>Развитие молодежной политики  на 2018-2022 годы</v>
          </cell>
          <cell r="C9">
            <v>0.96</v>
          </cell>
        </row>
        <row r="10">
          <cell r="B10" t="str">
            <v>Развитие архивного дела на 2022-2024 годы</v>
          </cell>
          <cell r="C10">
            <v>0.96</v>
          </cell>
        </row>
        <row r="11">
          <cell r="B11" t="str">
            <v>Реализация государственной национальной политики на 2017-2022 годы</v>
          </cell>
          <cell r="C11">
            <v>0.96</v>
          </cell>
        </row>
        <row r="12">
          <cell r="B12" t="str">
            <v>Развитие физической культуры и спорта на 2018-2022 годы</v>
          </cell>
          <cell r="C12">
            <v>0.94</v>
          </cell>
        </row>
        <row r="13">
          <cell r="B13" t="str">
            <v>Сохранение и развитие культуры на 2017-2022 годы</v>
          </cell>
          <cell r="C13">
            <v>0.94</v>
          </cell>
        </row>
        <row r="14">
          <cell r="B14" t="str">
            <v>Развитие муниципальной службы на 2018-2022 годы</v>
          </cell>
          <cell r="C14">
            <v>0.92</v>
          </cell>
        </row>
        <row r="15">
          <cell r="B15" t="str">
            <v>Развитие строительного комплекса и архитектуры на 2022-2024 годы</v>
          </cell>
          <cell r="C15">
            <v>0.91</v>
          </cell>
        </row>
        <row r="16">
          <cell r="B16" t="str">
            <v>Развитие системы образования  до 2025 года</v>
          </cell>
          <cell r="C16">
            <v>0.9</v>
          </cell>
        </row>
        <row r="17">
          <cell r="B17" t="str">
            <v xml:space="preserve">Развитие транспортной системы на 2019-2022 годы </v>
          </cell>
          <cell r="C17">
            <v>0.9</v>
          </cell>
        </row>
        <row r="18">
          <cell r="B18" t="str">
            <v>Благоустройство ГО г. Стерлитамак РБ на 2017-2027 годы</v>
          </cell>
          <cell r="C18">
            <v>0.85</v>
          </cell>
        </row>
        <row r="19">
          <cell r="B19" t="str">
            <v>Обеспечение жильем молодых семей на 2022-2024 годы</v>
          </cell>
          <cell r="C19">
            <v>0.81</v>
          </cell>
        </row>
        <row r="20">
          <cell r="B20" t="str">
            <v>Противодействие  злоупотреблению наркотиками и их незаконному обороту  на 2021-2023 годы</v>
          </cell>
          <cell r="C20">
            <v>0.76</v>
          </cell>
        </row>
        <row r="23">
          <cell r="B23" t="str">
            <v>Высокая степень эффективности</v>
          </cell>
          <cell r="C23">
            <v>53</v>
          </cell>
        </row>
        <row r="24">
          <cell r="B24" t="str">
            <v>Степень эффективности программ выше среднего уровня</v>
          </cell>
          <cell r="C24">
            <v>31</v>
          </cell>
        </row>
        <row r="25">
          <cell r="B25" t="str">
            <v>Степень эффективности программ ниже среднего уровня</v>
          </cell>
          <cell r="C25">
            <v>16</v>
          </cell>
        </row>
        <row r="26">
          <cell r="B26" t="str">
            <v>Низкая степень эффективности программ</v>
          </cell>
        </row>
      </sheetData>
      <sheetData sheetId="1" refreshError="1"/>
      <sheetData sheetId="2">
        <row r="3">
          <cell r="B3" t="str">
            <v>Укрепление единства российской нации и этнокультурное  развитие народов на 2017-2022 годы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4"/>
  <sheetViews>
    <sheetView tabSelected="1" view="pageBreakPreview" zoomScaleNormal="100" zoomScaleSheetLayoutView="100" workbookViewId="0">
      <pane xSplit="2" ySplit="9" topLeftCell="C10" activePane="bottomRight" state="frozen"/>
      <selection pane="topRight" activeCell="C1" sqref="C1"/>
      <selection pane="bottomLeft" activeCell="A12" sqref="A12"/>
      <selection pane="bottomRight" activeCell="S10" sqref="S10"/>
    </sheetView>
  </sheetViews>
  <sheetFormatPr defaultRowHeight="15" x14ac:dyDescent="0.25"/>
  <cols>
    <col min="1" max="1" width="4.85546875" style="4" customWidth="1"/>
    <col min="2" max="2" width="28" style="2" customWidth="1"/>
    <col min="3" max="3" width="13.28515625" style="36" customWidth="1"/>
    <col min="4" max="4" width="9.28515625" customWidth="1"/>
    <col min="5" max="5" width="10.140625" bestFit="1" customWidth="1"/>
    <col min="6" max="7" width="9.5703125" bestFit="1" customWidth="1"/>
    <col min="8" max="8" width="11.140625" style="36" customWidth="1"/>
    <col min="9" max="12" width="9.28515625" bestFit="1" customWidth="1"/>
    <col min="13" max="13" width="9.5703125" style="36" bestFit="1" customWidth="1"/>
    <col min="14" max="17" width="9.28515625" bestFit="1" customWidth="1"/>
    <col min="18" max="18" width="12.5703125" customWidth="1"/>
    <col min="19" max="19" width="12.5703125" style="7" customWidth="1"/>
    <col min="20" max="24" width="9.140625" hidden="1" customWidth="1"/>
    <col min="25" max="25" width="1.28515625" customWidth="1"/>
  </cols>
  <sheetData>
    <row r="1" spans="1:19" ht="15.75" customHeight="1" x14ac:dyDescent="0.3">
      <c r="B1" s="5"/>
      <c r="C1" s="109" t="s">
        <v>15</v>
      </c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</row>
    <row r="2" spans="1:19" ht="20.25" customHeight="1" x14ac:dyDescent="0.25">
      <c r="B2" s="5"/>
      <c r="C2" s="110" t="s">
        <v>19</v>
      </c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</row>
    <row r="3" spans="1:19" ht="26.25" customHeight="1" x14ac:dyDescent="0.25">
      <c r="B3" s="5"/>
      <c r="C3" s="110" t="s">
        <v>85</v>
      </c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</row>
    <row r="4" spans="1:19" ht="19.5" customHeight="1" x14ac:dyDescent="0.25">
      <c r="A4" s="111" t="s">
        <v>8</v>
      </c>
      <c r="B4" s="112" t="s">
        <v>9</v>
      </c>
      <c r="C4" s="115" t="s">
        <v>70</v>
      </c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20" t="s">
        <v>32</v>
      </c>
      <c r="S4" s="123" t="s">
        <v>25</v>
      </c>
    </row>
    <row r="5" spans="1:19" ht="58.5" customHeight="1" x14ac:dyDescent="0.25">
      <c r="A5" s="111"/>
      <c r="B5" s="113"/>
      <c r="C5" s="117" t="s">
        <v>16</v>
      </c>
      <c r="D5" s="117"/>
      <c r="E5" s="117"/>
      <c r="F5" s="117"/>
      <c r="G5" s="117"/>
      <c r="H5" s="117" t="s">
        <v>17</v>
      </c>
      <c r="I5" s="117"/>
      <c r="J5" s="117"/>
      <c r="K5" s="117"/>
      <c r="L5" s="117"/>
      <c r="M5" s="117" t="s">
        <v>18</v>
      </c>
      <c r="N5" s="117"/>
      <c r="O5" s="117"/>
      <c r="P5" s="117"/>
      <c r="Q5" s="117"/>
      <c r="R5" s="121"/>
      <c r="S5" s="124"/>
    </row>
    <row r="6" spans="1:19" ht="15" customHeight="1" x14ac:dyDescent="0.25">
      <c r="A6" s="111"/>
      <c r="B6" s="113"/>
      <c r="C6" s="118" t="s">
        <v>1</v>
      </c>
      <c r="D6" s="116" t="s">
        <v>2</v>
      </c>
      <c r="E6" s="116"/>
      <c r="F6" s="116"/>
      <c r="G6" s="116"/>
      <c r="H6" s="118" t="s">
        <v>1</v>
      </c>
      <c r="I6" s="116" t="s">
        <v>2</v>
      </c>
      <c r="J6" s="116"/>
      <c r="K6" s="116"/>
      <c r="L6" s="116"/>
      <c r="M6" s="118" t="s">
        <v>1</v>
      </c>
      <c r="N6" s="116" t="s">
        <v>2</v>
      </c>
      <c r="O6" s="116"/>
      <c r="P6" s="116"/>
      <c r="Q6" s="116"/>
      <c r="R6" s="121"/>
      <c r="S6" s="124"/>
    </row>
    <row r="7" spans="1:19" x14ac:dyDescent="0.25">
      <c r="A7" s="111"/>
      <c r="B7" s="114"/>
      <c r="C7" s="118"/>
      <c r="D7" s="3" t="s">
        <v>0</v>
      </c>
      <c r="E7" s="3" t="s">
        <v>3</v>
      </c>
      <c r="F7" s="3" t="s">
        <v>4</v>
      </c>
      <c r="G7" s="3" t="s">
        <v>5</v>
      </c>
      <c r="H7" s="118"/>
      <c r="I7" s="3" t="s">
        <v>0</v>
      </c>
      <c r="J7" s="3" t="s">
        <v>3</v>
      </c>
      <c r="K7" s="3" t="s">
        <v>4</v>
      </c>
      <c r="L7" s="3" t="s">
        <v>5</v>
      </c>
      <c r="M7" s="118"/>
      <c r="N7" s="3" t="s">
        <v>0</v>
      </c>
      <c r="O7" s="3" t="s">
        <v>3</v>
      </c>
      <c r="P7" s="3" t="s">
        <v>4</v>
      </c>
      <c r="Q7" s="3" t="s">
        <v>5</v>
      </c>
      <c r="R7" s="122"/>
      <c r="S7" s="125"/>
    </row>
    <row r="8" spans="1:19" s="12" customFormat="1" ht="38.25" x14ac:dyDescent="0.25">
      <c r="A8" s="8">
        <v>1</v>
      </c>
      <c r="B8" s="10">
        <v>2</v>
      </c>
      <c r="C8" s="35" t="s">
        <v>20</v>
      </c>
      <c r="D8" s="9">
        <v>4</v>
      </c>
      <c r="E8" s="9">
        <v>5</v>
      </c>
      <c r="F8" s="9">
        <v>6</v>
      </c>
      <c r="G8" s="9">
        <v>7</v>
      </c>
      <c r="H8" s="35" t="s">
        <v>22</v>
      </c>
      <c r="I8" s="9">
        <v>9</v>
      </c>
      <c r="J8" s="9">
        <v>10</v>
      </c>
      <c r="K8" s="9">
        <v>11</v>
      </c>
      <c r="L8" s="9">
        <v>12</v>
      </c>
      <c r="M8" s="35" t="s">
        <v>21</v>
      </c>
      <c r="N8" s="9">
        <v>14</v>
      </c>
      <c r="O8" s="9">
        <v>15</v>
      </c>
      <c r="P8" s="9">
        <v>16</v>
      </c>
      <c r="Q8" s="9">
        <v>17</v>
      </c>
      <c r="R8" s="11" t="s">
        <v>23</v>
      </c>
      <c r="S8" s="107" t="s">
        <v>24</v>
      </c>
    </row>
    <row r="9" spans="1:19" s="7" customFormat="1" ht="37.5" customHeight="1" x14ac:dyDescent="0.25">
      <c r="A9" s="6"/>
      <c r="B9" s="108" t="s">
        <v>6</v>
      </c>
      <c r="C9" s="41">
        <f t="shared" ref="C9:Q9" si="0">SUM(C11:C29)</f>
        <v>8099.39</v>
      </c>
      <c r="D9" s="106">
        <f t="shared" si="0"/>
        <v>1129.3568</v>
      </c>
      <c r="E9" s="106">
        <f t="shared" si="0"/>
        <v>3599.4987999999998</v>
      </c>
      <c r="F9" s="106">
        <f t="shared" si="0"/>
        <v>2250.1032</v>
      </c>
      <c r="G9" s="106">
        <f t="shared" si="0"/>
        <v>1120.4312</v>
      </c>
      <c r="H9" s="41">
        <f t="shared" si="0"/>
        <v>8279.0611000000026</v>
      </c>
      <c r="I9" s="106">
        <f t="shared" si="0"/>
        <v>1130.9149</v>
      </c>
      <c r="J9" s="106">
        <f t="shared" si="0"/>
        <v>3674.3745000000004</v>
      </c>
      <c r="K9" s="106">
        <f t="shared" si="0"/>
        <v>2254.1999999999994</v>
      </c>
      <c r="L9" s="106">
        <f t="shared" si="0"/>
        <v>1219.5717</v>
      </c>
      <c r="M9" s="41">
        <f t="shared" si="0"/>
        <v>8094.5120000000006</v>
      </c>
      <c r="N9" s="106">
        <f t="shared" si="0"/>
        <v>1125.6578</v>
      </c>
      <c r="O9" s="106">
        <f t="shared" si="0"/>
        <v>3598.5857999999998</v>
      </c>
      <c r="P9" s="106">
        <f t="shared" si="0"/>
        <v>2249.8371999999999</v>
      </c>
      <c r="Q9" s="106">
        <f t="shared" si="0"/>
        <v>1120.4312</v>
      </c>
      <c r="R9" s="24">
        <f>H9/C9*100</f>
        <v>102.21832878772355</v>
      </c>
      <c r="S9" s="24">
        <f>M9/H9*100</f>
        <v>97.770893368572899</v>
      </c>
    </row>
    <row r="10" spans="1:19" s="7" customFormat="1" ht="15" customHeight="1" x14ac:dyDescent="0.25">
      <c r="A10" s="6"/>
      <c r="B10" s="136" t="s">
        <v>7</v>
      </c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24"/>
      <c r="S10" s="24"/>
    </row>
    <row r="11" spans="1:19" s="7" customFormat="1" ht="77.25" customHeight="1" x14ac:dyDescent="0.25">
      <c r="A11" s="6">
        <v>1</v>
      </c>
      <c r="B11" s="19" t="s">
        <v>53</v>
      </c>
      <c r="C11" s="42">
        <f>SUM(D11:G11)</f>
        <v>4742.4080000000004</v>
      </c>
      <c r="D11" s="28">
        <v>351.02179999999998</v>
      </c>
      <c r="E11" s="28">
        <v>3006.6898000000001</v>
      </c>
      <c r="F11" s="28">
        <v>1085.9612</v>
      </c>
      <c r="G11" s="28">
        <v>298.73520000000002</v>
      </c>
      <c r="H11" s="42">
        <f>SUM(I11:L11)</f>
        <v>4882.9931000000006</v>
      </c>
      <c r="I11" s="28">
        <v>356.08089999999999</v>
      </c>
      <c r="J11" s="28">
        <v>3051.5095000000001</v>
      </c>
      <c r="K11" s="28">
        <v>1086.2739999999999</v>
      </c>
      <c r="L11" s="28">
        <v>389.12869999999998</v>
      </c>
      <c r="M11" s="42">
        <f>SUM(N11:Q11)</f>
        <v>4742.4080000000004</v>
      </c>
      <c r="N11" s="28">
        <v>351.02179999999998</v>
      </c>
      <c r="O11" s="28">
        <v>3006.6898000000001</v>
      </c>
      <c r="P11" s="28">
        <v>1085.9612</v>
      </c>
      <c r="Q11" s="28">
        <v>298.73520000000002</v>
      </c>
      <c r="R11" s="24">
        <f t="shared" ref="R11:R29" si="1">H11/C11*100</f>
        <v>102.96442440211808</v>
      </c>
      <c r="S11" s="24">
        <f t="shared" ref="S10:S28" si="2">M11/H11*100</f>
        <v>97.120923640051842</v>
      </c>
    </row>
    <row r="12" spans="1:19" s="2" customFormat="1" ht="106.5" customHeight="1" x14ac:dyDescent="0.25">
      <c r="A12" s="1">
        <v>2</v>
      </c>
      <c r="B12" s="18" t="s">
        <v>71</v>
      </c>
      <c r="C12" s="42">
        <f t="shared" ref="C12:C27" si="3">SUM(D12:G12)</f>
        <v>4.9889999999999999</v>
      </c>
      <c r="D12" s="105">
        <v>0</v>
      </c>
      <c r="E12" s="105">
        <v>1.9890000000000001</v>
      </c>
      <c r="F12" s="105">
        <v>3</v>
      </c>
      <c r="G12" s="105">
        <v>0</v>
      </c>
      <c r="H12" s="42">
        <f t="shared" ref="H12:H27" si="4">SUM(I12:L12)</f>
        <v>4.9889999999999999</v>
      </c>
      <c r="I12" s="105">
        <v>0</v>
      </c>
      <c r="J12" s="105">
        <v>1.9890000000000001</v>
      </c>
      <c r="K12" s="105">
        <v>3</v>
      </c>
      <c r="L12" s="105">
        <v>0</v>
      </c>
      <c r="M12" s="42">
        <f t="shared" ref="M12:M27" si="5">SUM(N12:Q12)</f>
        <v>4.9889999999999999</v>
      </c>
      <c r="N12" s="105">
        <v>0</v>
      </c>
      <c r="O12" s="105">
        <v>1.9890000000000001</v>
      </c>
      <c r="P12" s="105">
        <v>3</v>
      </c>
      <c r="Q12" s="105">
        <v>0</v>
      </c>
      <c r="R12" s="99">
        <f t="shared" si="1"/>
        <v>100</v>
      </c>
      <c r="S12" s="24">
        <f t="shared" si="2"/>
        <v>100</v>
      </c>
    </row>
    <row r="13" spans="1:19" s="7" customFormat="1" ht="85.5" x14ac:dyDescent="0.25">
      <c r="A13" s="6">
        <v>3</v>
      </c>
      <c r="B13" s="19" t="s">
        <v>34</v>
      </c>
      <c r="C13" s="42">
        <f>SUM(D13:G13)</f>
        <v>255.15999999999997</v>
      </c>
      <c r="D13" s="28">
        <v>1.55</v>
      </c>
      <c r="E13" s="28">
        <v>47.435000000000002</v>
      </c>
      <c r="F13" s="28">
        <v>178.958</v>
      </c>
      <c r="G13" s="28">
        <v>27.216999999999999</v>
      </c>
      <c r="H13" s="42">
        <f>SUM(I13:L13)</f>
        <v>258.91699999999997</v>
      </c>
      <c r="I13" s="28">
        <v>1.55</v>
      </c>
      <c r="J13" s="28">
        <v>47.47</v>
      </c>
      <c r="K13" s="28">
        <v>179.375</v>
      </c>
      <c r="L13" s="28">
        <v>30.521999999999998</v>
      </c>
      <c r="M13" s="42">
        <f>SUM(N13:Q13)</f>
        <v>255.15999999999997</v>
      </c>
      <c r="N13" s="28">
        <v>1.55</v>
      </c>
      <c r="O13" s="28">
        <v>47.435000000000002</v>
      </c>
      <c r="P13" s="28">
        <v>178.958</v>
      </c>
      <c r="Q13" s="28">
        <v>27.216999999999999</v>
      </c>
      <c r="R13" s="24">
        <f>H13/C13*100</f>
        <v>101.47240946856874</v>
      </c>
      <c r="S13" s="24">
        <f t="shared" si="2"/>
        <v>98.548955842992157</v>
      </c>
    </row>
    <row r="14" spans="1:19" s="7" customFormat="1" ht="112.5" customHeight="1" x14ac:dyDescent="0.25">
      <c r="A14" s="6">
        <v>4</v>
      </c>
      <c r="B14" s="19" t="s">
        <v>72</v>
      </c>
      <c r="C14" s="42">
        <f t="shared" ref="C14" si="6">SUM(D14:G14)</f>
        <v>0.3</v>
      </c>
      <c r="D14" s="28">
        <v>0</v>
      </c>
      <c r="E14" s="28">
        <v>0</v>
      </c>
      <c r="F14" s="28">
        <v>0.3</v>
      </c>
      <c r="G14" s="28">
        <v>0</v>
      </c>
      <c r="H14" s="42">
        <f>SUM(I14:L14)</f>
        <v>0.3</v>
      </c>
      <c r="I14" s="28">
        <v>0</v>
      </c>
      <c r="J14" s="28">
        <v>0</v>
      </c>
      <c r="K14" s="28">
        <v>0.3</v>
      </c>
      <c r="L14" s="28">
        <v>0</v>
      </c>
      <c r="M14" s="42">
        <f t="shared" ref="M14" si="7">SUM(N14:Q14)</f>
        <v>0.3</v>
      </c>
      <c r="N14" s="28">
        <v>0</v>
      </c>
      <c r="O14" s="28">
        <v>0</v>
      </c>
      <c r="P14" s="28">
        <v>0.3</v>
      </c>
      <c r="Q14" s="28">
        <v>0</v>
      </c>
      <c r="R14" s="24">
        <f t="shared" ref="R14" si="8">H14/C14*100</f>
        <v>100</v>
      </c>
      <c r="S14" s="24">
        <f t="shared" si="2"/>
        <v>100</v>
      </c>
    </row>
    <row r="15" spans="1:19" s="7" customFormat="1" ht="65.25" customHeight="1" x14ac:dyDescent="0.25">
      <c r="A15" s="6">
        <v>5</v>
      </c>
      <c r="B15" s="19" t="s">
        <v>66</v>
      </c>
      <c r="C15" s="42">
        <f>SUM(D15:G15)</f>
        <v>631.45100000000002</v>
      </c>
      <c r="D15" s="28">
        <v>0</v>
      </c>
      <c r="E15" s="28">
        <v>110.306</v>
      </c>
      <c r="F15" s="28">
        <v>521.14499999999998</v>
      </c>
      <c r="G15" s="28">
        <v>0</v>
      </c>
      <c r="H15" s="42">
        <f>SUM(I15:L15)</f>
        <v>635.51400000000001</v>
      </c>
      <c r="I15" s="28">
        <v>0</v>
      </c>
      <c r="J15" s="28">
        <v>113.063</v>
      </c>
      <c r="K15" s="28">
        <v>522.45100000000002</v>
      </c>
      <c r="L15" s="28">
        <v>0</v>
      </c>
      <c r="M15" s="42">
        <f>SUM(N15:Q15)</f>
        <v>631.45100000000002</v>
      </c>
      <c r="N15" s="28">
        <v>0</v>
      </c>
      <c r="O15" s="28">
        <v>110.306</v>
      </c>
      <c r="P15" s="28">
        <v>521.14499999999998</v>
      </c>
      <c r="Q15" s="28">
        <v>0</v>
      </c>
      <c r="R15" s="24">
        <f>H15/C15*100</f>
        <v>100.64343868328658</v>
      </c>
      <c r="S15" s="24">
        <f t="shared" si="2"/>
        <v>99.360674981196325</v>
      </c>
    </row>
    <row r="16" spans="1:19" s="97" customFormat="1" ht="97.5" customHeight="1" x14ac:dyDescent="0.25">
      <c r="A16" s="6">
        <v>6</v>
      </c>
      <c r="B16" s="102" t="s">
        <v>84</v>
      </c>
      <c r="C16" s="42">
        <f>SUM(D16:G16)</f>
        <v>65.954999999999998</v>
      </c>
      <c r="D16" s="28">
        <v>0</v>
      </c>
      <c r="E16" s="28">
        <v>61.462000000000003</v>
      </c>
      <c r="F16" s="28">
        <v>3.8359999999999999</v>
      </c>
      <c r="G16" s="28">
        <v>0.65700000000000003</v>
      </c>
      <c r="H16" s="42">
        <f>SUM(I16:L16)</f>
        <v>65.956000000000003</v>
      </c>
      <c r="I16" s="28">
        <v>0</v>
      </c>
      <c r="J16" s="28">
        <v>61.462000000000003</v>
      </c>
      <c r="K16" s="28">
        <v>3.8370000000000002</v>
      </c>
      <c r="L16" s="28">
        <v>0.65700000000000003</v>
      </c>
      <c r="M16" s="42">
        <f>SUM(N16:Q16)</f>
        <v>65.956000000000003</v>
      </c>
      <c r="N16" s="28">
        <v>0</v>
      </c>
      <c r="O16" s="28">
        <v>61.462000000000003</v>
      </c>
      <c r="P16" s="28">
        <v>3.8370000000000002</v>
      </c>
      <c r="Q16" s="28">
        <v>0.65700000000000003</v>
      </c>
      <c r="R16" s="24">
        <f>H16/C16*100</f>
        <v>100.00151618527784</v>
      </c>
      <c r="S16" s="24">
        <f t="shared" si="2"/>
        <v>100</v>
      </c>
    </row>
    <row r="17" spans="1:19" s="97" customFormat="1" ht="92.25" customHeight="1" x14ac:dyDescent="0.25">
      <c r="A17" s="6">
        <v>7</v>
      </c>
      <c r="B17" s="19" t="s">
        <v>33</v>
      </c>
      <c r="C17" s="42">
        <f>SUM(D17:G17)</f>
        <v>171.07099999999997</v>
      </c>
      <c r="D17" s="28">
        <v>152.71199999999999</v>
      </c>
      <c r="E17" s="28">
        <v>11.164</v>
      </c>
      <c r="F17" s="28">
        <v>7.1950000000000003</v>
      </c>
      <c r="G17" s="28">
        <v>0</v>
      </c>
      <c r="H17" s="42">
        <f>SUM(I17:L17)</f>
        <v>194.85</v>
      </c>
      <c r="I17" s="28">
        <v>152.71299999999999</v>
      </c>
      <c r="J17" s="28">
        <v>34.942</v>
      </c>
      <c r="K17" s="28">
        <v>7.1950000000000003</v>
      </c>
      <c r="L17" s="28">
        <v>0</v>
      </c>
      <c r="M17" s="42">
        <f>SUM(N17:Q17)</f>
        <v>171.07199999999997</v>
      </c>
      <c r="N17" s="28">
        <v>152.71299999999999</v>
      </c>
      <c r="O17" s="28">
        <v>11.164</v>
      </c>
      <c r="P17" s="28">
        <v>7.1950000000000003</v>
      </c>
      <c r="Q17" s="28">
        <v>0</v>
      </c>
      <c r="R17" s="24">
        <f>H17/C17*100</f>
        <v>113.90007657639228</v>
      </c>
      <c r="S17" s="24">
        <f t="shared" si="2"/>
        <v>87.796766743648945</v>
      </c>
    </row>
    <row r="18" spans="1:19" s="7" customFormat="1" ht="87" customHeight="1" x14ac:dyDescent="0.25">
      <c r="A18" s="6">
        <v>8</v>
      </c>
      <c r="B18" s="19" t="s">
        <v>54</v>
      </c>
      <c r="C18" s="42">
        <f t="shared" ref="C18" si="9">SUM(D18:G18)</f>
        <v>358.84899999999999</v>
      </c>
      <c r="D18" s="28">
        <v>0</v>
      </c>
      <c r="E18" s="28">
        <v>192.018</v>
      </c>
      <c r="F18" s="28">
        <v>166.83099999999999</v>
      </c>
      <c r="G18" s="28">
        <v>0</v>
      </c>
      <c r="H18" s="42">
        <f t="shared" ref="H18" si="10">SUM(I18:L18)</f>
        <v>360.37900000000002</v>
      </c>
      <c r="I18" s="28">
        <v>0</v>
      </c>
      <c r="J18" s="28">
        <v>193.09200000000001</v>
      </c>
      <c r="K18" s="28">
        <v>167.28700000000001</v>
      </c>
      <c r="L18" s="28">
        <v>0</v>
      </c>
      <c r="M18" s="42">
        <f t="shared" ref="M18" si="11">SUM(N18:Q18)</f>
        <v>358.84500000000003</v>
      </c>
      <c r="N18" s="28">
        <v>0</v>
      </c>
      <c r="O18" s="28">
        <v>192.018</v>
      </c>
      <c r="P18" s="28">
        <v>166.827</v>
      </c>
      <c r="Q18" s="28">
        <v>0</v>
      </c>
      <c r="R18" s="24">
        <f t="shared" ref="R18" si="12">H18/C18*100</f>
        <v>100.4263631778269</v>
      </c>
      <c r="S18" s="24">
        <f t="shared" si="2"/>
        <v>99.574337017417776</v>
      </c>
    </row>
    <row r="19" spans="1:19" s="7" customFormat="1" ht="121.5" customHeight="1" x14ac:dyDescent="0.25">
      <c r="A19" s="6">
        <v>9</v>
      </c>
      <c r="B19" s="25" t="s">
        <v>67</v>
      </c>
      <c r="C19" s="42">
        <f>SUM(D19:G19)</f>
        <v>484.00399999999996</v>
      </c>
      <c r="D19" s="37">
        <v>0</v>
      </c>
      <c r="E19" s="37">
        <v>0</v>
      </c>
      <c r="F19" s="37">
        <v>19.474</v>
      </c>
      <c r="G19" s="37">
        <v>464.53</v>
      </c>
      <c r="H19" s="42">
        <f>SUM(I19:L19)</f>
        <v>484.00399999999996</v>
      </c>
      <c r="I19" s="37">
        <v>0</v>
      </c>
      <c r="J19" s="37">
        <v>0</v>
      </c>
      <c r="K19" s="37">
        <v>19.474</v>
      </c>
      <c r="L19" s="37">
        <v>464.53</v>
      </c>
      <c r="M19" s="42">
        <f>SUM(N19:Q19)</f>
        <v>484.00399999999996</v>
      </c>
      <c r="N19" s="37">
        <v>0</v>
      </c>
      <c r="O19" s="37">
        <v>0</v>
      </c>
      <c r="P19" s="37">
        <v>19.474</v>
      </c>
      <c r="Q19" s="37">
        <v>464.53</v>
      </c>
      <c r="R19" s="24">
        <f>H19/C19*100</f>
        <v>100</v>
      </c>
      <c r="S19" s="24">
        <f t="shared" si="2"/>
        <v>100</v>
      </c>
    </row>
    <row r="20" spans="1:19" s="50" customFormat="1" ht="120.75" customHeight="1" x14ac:dyDescent="0.25">
      <c r="A20" s="6">
        <v>10</v>
      </c>
      <c r="B20" s="25" t="s">
        <v>74</v>
      </c>
      <c r="C20" s="42">
        <f t="shared" ref="C20:C21" si="13">SUM(D20:G20)</f>
        <v>40.880000000000003</v>
      </c>
      <c r="D20" s="37">
        <v>0</v>
      </c>
      <c r="E20" s="37">
        <v>0</v>
      </c>
      <c r="F20" s="37">
        <v>40.880000000000003</v>
      </c>
      <c r="G20" s="37">
        <v>0</v>
      </c>
      <c r="H20" s="42">
        <f t="shared" ref="H20:H21" si="14">SUM(I20:L20)</f>
        <v>41.26</v>
      </c>
      <c r="I20" s="37">
        <v>0</v>
      </c>
      <c r="J20" s="37">
        <v>0</v>
      </c>
      <c r="K20" s="37">
        <v>41.26</v>
      </c>
      <c r="L20" s="37">
        <v>0</v>
      </c>
      <c r="M20" s="42">
        <f t="shared" ref="M20:M21" si="15">SUM(N20:Q20)</f>
        <v>40.880000000000003</v>
      </c>
      <c r="N20" s="37">
        <v>0</v>
      </c>
      <c r="O20" s="37">
        <v>0</v>
      </c>
      <c r="P20" s="37">
        <v>40.880000000000003</v>
      </c>
      <c r="Q20" s="37">
        <v>0</v>
      </c>
      <c r="R20" s="24">
        <f t="shared" ref="R20:R21" si="16">H20/C20*100</f>
        <v>100.92954990215264</v>
      </c>
      <c r="S20" s="24">
        <f t="shared" si="2"/>
        <v>99.079011148812427</v>
      </c>
    </row>
    <row r="21" spans="1:19" s="7" customFormat="1" ht="102.75" customHeight="1" x14ac:dyDescent="0.25">
      <c r="A21" s="6">
        <v>11</v>
      </c>
      <c r="B21" s="25" t="s">
        <v>78</v>
      </c>
      <c r="C21" s="42">
        <f t="shared" si="13"/>
        <v>0.14000000000000001</v>
      </c>
      <c r="D21" s="37">
        <v>0</v>
      </c>
      <c r="E21" s="37">
        <v>0</v>
      </c>
      <c r="F21" s="37">
        <v>0.14000000000000001</v>
      </c>
      <c r="G21" s="37">
        <v>0</v>
      </c>
      <c r="H21" s="42">
        <f t="shared" si="14"/>
        <v>0.17599999999999999</v>
      </c>
      <c r="I21" s="37">
        <v>0</v>
      </c>
      <c r="J21" s="37">
        <v>0</v>
      </c>
      <c r="K21" s="37">
        <v>0.17599999999999999</v>
      </c>
      <c r="L21" s="37">
        <v>0</v>
      </c>
      <c r="M21" s="42">
        <f t="shared" si="15"/>
        <v>0.14000000000000001</v>
      </c>
      <c r="N21" s="37">
        <v>0</v>
      </c>
      <c r="O21" s="37">
        <v>0</v>
      </c>
      <c r="P21" s="37">
        <v>0.14000000000000001</v>
      </c>
      <c r="Q21" s="37">
        <v>0</v>
      </c>
      <c r="R21" s="101">
        <f t="shared" si="16"/>
        <v>125.71428571428569</v>
      </c>
      <c r="S21" s="24">
        <f t="shared" si="2"/>
        <v>79.545454545454547</v>
      </c>
    </row>
    <row r="22" spans="1:19" s="7" customFormat="1" ht="62.25" customHeight="1" x14ac:dyDescent="0.25">
      <c r="A22" s="6">
        <v>12</v>
      </c>
      <c r="B22" s="19" t="s">
        <v>133</v>
      </c>
      <c r="C22" s="42">
        <f>SUM(D22:G22)</f>
        <v>13.594000000000001</v>
      </c>
      <c r="D22" s="28">
        <v>0</v>
      </c>
      <c r="E22" s="28">
        <v>0.85199999999999998</v>
      </c>
      <c r="F22" s="28">
        <v>12.742000000000001</v>
      </c>
      <c r="G22" s="28">
        <v>0</v>
      </c>
      <c r="H22" s="42">
        <f>SUM(I22:L22)</f>
        <v>14.188000000000001</v>
      </c>
      <c r="I22" s="28">
        <v>0</v>
      </c>
      <c r="J22" s="28">
        <v>1.0980000000000001</v>
      </c>
      <c r="K22" s="28">
        <v>13.09</v>
      </c>
      <c r="L22" s="28">
        <v>0</v>
      </c>
      <c r="M22" s="42">
        <f>SUM(N22:Q22)</f>
        <v>13.594000000000001</v>
      </c>
      <c r="N22" s="28">
        <v>0</v>
      </c>
      <c r="O22" s="28">
        <v>0.85199999999999998</v>
      </c>
      <c r="P22" s="28">
        <v>12.742000000000001</v>
      </c>
      <c r="Q22" s="28">
        <v>0</v>
      </c>
      <c r="R22" s="24">
        <f>H22/C22*100</f>
        <v>104.36957481241724</v>
      </c>
      <c r="S22" s="24">
        <f t="shared" si="2"/>
        <v>95.813363405694957</v>
      </c>
    </row>
    <row r="23" spans="1:19" s="7" customFormat="1" ht="111.75" customHeight="1" x14ac:dyDescent="0.25">
      <c r="A23" s="6">
        <v>13</v>
      </c>
      <c r="B23" s="102" t="s">
        <v>55</v>
      </c>
      <c r="C23" s="42">
        <f>SUM(D23:G23)</f>
        <v>33.234000000000002</v>
      </c>
      <c r="D23" s="103">
        <v>0</v>
      </c>
      <c r="E23" s="103">
        <v>0</v>
      </c>
      <c r="F23" s="103">
        <v>33.234000000000002</v>
      </c>
      <c r="G23" s="103">
        <v>0</v>
      </c>
      <c r="H23" s="42">
        <f>SUM(I23:L23)</f>
        <v>33.401000000000003</v>
      </c>
      <c r="I23" s="103">
        <v>0</v>
      </c>
      <c r="J23" s="103">
        <v>0</v>
      </c>
      <c r="K23" s="103">
        <v>33.401000000000003</v>
      </c>
      <c r="L23" s="103">
        <v>0</v>
      </c>
      <c r="M23" s="42">
        <f>SUM(N23:Q23)</f>
        <v>33.234000000000002</v>
      </c>
      <c r="N23" s="103">
        <v>0</v>
      </c>
      <c r="O23" s="103">
        <v>0</v>
      </c>
      <c r="P23" s="103">
        <v>33.234000000000002</v>
      </c>
      <c r="Q23" s="103">
        <v>0</v>
      </c>
      <c r="R23" s="24">
        <f>H23/C23*100</f>
        <v>100.50249744237829</v>
      </c>
      <c r="S23" s="24">
        <f t="shared" si="2"/>
        <v>99.500014969611684</v>
      </c>
    </row>
    <row r="24" spans="1:19" s="104" customFormat="1" ht="62.25" customHeight="1" x14ac:dyDescent="0.25">
      <c r="A24" s="1">
        <v>14</v>
      </c>
      <c r="B24" s="17" t="s">
        <v>76</v>
      </c>
      <c r="C24" s="42">
        <f t="shared" si="3"/>
        <v>32.280999999999999</v>
      </c>
      <c r="D24" s="98">
        <v>10.084</v>
      </c>
      <c r="E24" s="98">
        <v>19.780999999999999</v>
      </c>
      <c r="F24" s="98">
        <v>2.4159999999999999</v>
      </c>
      <c r="G24" s="98">
        <v>0</v>
      </c>
      <c r="H24" s="42">
        <f t="shared" si="4"/>
        <v>28.440999999999999</v>
      </c>
      <c r="I24" s="98">
        <v>6.58</v>
      </c>
      <c r="J24" s="98">
        <v>19.445</v>
      </c>
      <c r="K24" s="98">
        <v>2.4159999999999999</v>
      </c>
      <c r="L24" s="98">
        <v>0</v>
      </c>
      <c r="M24" s="42">
        <f t="shared" si="5"/>
        <v>27.404999999999998</v>
      </c>
      <c r="N24" s="98">
        <v>6.3840000000000003</v>
      </c>
      <c r="O24" s="98">
        <v>18.867999999999999</v>
      </c>
      <c r="P24" s="98">
        <v>2.153</v>
      </c>
      <c r="Q24" s="98">
        <v>0</v>
      </c>
      <c r="R24" s="99">
        <f t="shared" si="1"/>
        <v>88.104457730553577</v>
      </c>
      <c r="S24" s="24">
        <f t="shared" si="2"/>
        <v>96.357371400443014</v>
      </c>
    </row>
    <row r="25" spans="1:19" s="7" customFormat="1" ht="85.5" x14ac:dyDescent="0.25">
      <c r="A25" s="6">
        <v>15</v>
      </c>
      <c r="B25" s="19" t="s">
        <v>35</v>
      </c>
      <c r="C25" s="42">
        <f>SUM(D25:G25)</f>
        <v>169.83199999999999</v>
      </c>
      <c r="D25" s="28">
        <v>0</v>
      </c>
      <c r="E25" s="28">
        <v>14.448</v>
      </c>
      <c r="F25" s="28">
        <v>135.43799999999999</v>
      </c>
      <c r="G25" s="28">
        <v>19.946000000000002</v>
      </c>
      <c r="H25" s="42">
        <f>SUM(I25:L25)</f>
        <v>177.81700000000001</v>
      </c>
      <c r="I25" s="28">
        <v>0</v>
      </c>
      <c r="J25" s="28">
        <v>16.949000000000002</v>
      </c>
      <c r="K25" s="28">
        <v>135.47999999999999</v>
      </c>
      <c r="L25" s="28">
        <v>25.388000000000002</v>
      </c>
      <c r="M25" s="42">
        <f>SUM(N25:Q25)</f>
        <v>169.83199999999999</v>
      </c>
      <c r="N25" s="28">
        <v>0</v>
      </c>
      <c r="O25" s="28">
        <v>14.448</v>
      </c>
      <c r="P25" s="28">
        <v>135.43799999999999</v>
      </c>
      <c r="Q25" s="28">
        <v>19.946000000000002</v>
      </c>
      <c r="R25" s="101">
        <f>H25/C25*100</f>
        <v>104.70170521456498</v>
      </c>
      <c r="S25" s="24">
        <f t="shared" si="2"/>
        <v>95.509428232396218</v>
      </c>
    </row>
    <row r="26" spans="1:19" s="97" customFormat="1" ht="85.5" x14ac:dyDescent="0.25">
      <c r="A26" s="100">
        <v>16</v>
      </c>
      <c r="B26" s="25" t="s">
        <v>75</v>
      </c>
      <c r="C26" s="42">
        <f t="shared" ref="C26" si="17">SUM(D26:G26)</f>
        <v>729.78</v>
      </c>
      <c r="D26" s="37">
        <v>613.98900000000003</v>
      </c>
      <c r="E26" s="37">
        <v>86.736000000000004</v>
      </c>
      <c r="F26" s="37">
        <v>29.055</v>
      </c>
      <c r="G26" s="37">
        <v>0</v>
      </c>
      <c r="H26" s="42">
        <f>SUM(I26:L26)</f>
        <v>730.33899999999994</v>
      </c>
      <c r="I26" s="37">
        <v>613.99099999999999</v>
      </c>
      <c r="J26" s="37">
        <v>86.736999999999995</v>
      </c>
      <c r="K26" s="37">
        <v>29.611000000000001</v>
      </c>
      <c r="L26" s="37">
        <v>0</v>
      </c>
      <c r="M26" s="42">
        <f>SUM(N26:Q26)</f>
        <v>729.78</v>
      </c>
      <c r="N26" s="37">
        <v>613.98900000000003</v>
      </c>
      <c r="O26" s="37">
        <v>86.736000000000004</v>
      </c>
      <c r="P26" s="37">
        <v>29.055</v>
      </c>
      <c r="Q26" s="37">
        <v>0</v>
      </c>
      <c r="R26" s="24">
        <f>H26/C26*100</f>
        <v>100.07659842692318</v>
      </c>
      <c r="S26" s="24">
        <f t="shared" si="2"/>
        <v>99.923460201358552</v>
      </c>
    </row>
    <row r="27" spans="1:19" s="7" customFormat="1" ht="81" customHeight="1" x14ac:dyDescent="0.25">
      <c r="A27" s="6">
        <v>17</v>
      </c>
      <c r="B27" s="25" t="s">
        <v>14</v>
      </c>
      <c r="C27" s="42">
        <f t="shared" si="3"/>
        <v>9.3079999999999998</v>
      </c>
      <c r="D27" s="37">
        <v>0</v>
      </c>
      <c r="E27" s="37">
        <v>0</v>
      </c>
      <c r="F27" s="37">
        <v>9.3079999999999998</v>
      </c>
      <c r="G27" s="37">
        <v>0</v>
      </c>
      <c r="H27" s="42">
        <f t="shared" si="4"/>
        <v>9.3829999999999991</v>
      </c>
      <c r="I27" s="37">
        <v>0</v>
      </c>
      <c r="J27" s="37">
        <v>0</v>
      </c>
      <c r="K27" s="37">
        <v>9.3829999999999991</v>
      </c>
      <c r="L27" s="37">
        <v>0</v>
      </c>
      <c r="M27" s="42">
        <f t="shared" si="5"/>
        <v>9.3079999999999998</v>
      </c>
      <c r="N27" s="37">
        <v>0</v>
      </c>
      <c r="O27" s="37">
        <v>0</v>
      </c>
      <c r="P27" s="37">
        <v>9.3079999999999998</v>
      </c>
      <c r="Q27" s="37">
        <v>0</v>
      </c>
      <c r="R27" s="24">
        <f t="shared" si="1"/>
        <v>100.80575848732272</v>
      </c>
      <c r="S27" s="24">
        <f t="shared" si="2"/>
        <v>99.200682084621121</v>
      </c>
    </row>
    <row r="28" spans="1:19" s="97" customFormat="1" ht="99.75" x14ac:dyDescent="0.25">
      <c r="A28" s="100">
        <v>18</v>
      </c>
      <c r="B28" s="25" t="s">
        <v>65</v>
      </c>
      <c r="C28" s="42">
        <f>SUM(D28:G28)</f>
        <v>355.964</v>
      </c>
      <c r="D28" s="37">
        <v>0</v>
      </c>
      <c r="E28" s="37">
        <v>46.618000000000002</v>
      </c>
      <c r="F28" s="37">
        <v>0</v>
      </c>
      <c r="G28" s="37">
        <v>309.346</v>
      </c>
      <c r="H28" s="42">
        <f>SUM(I28:L28)</f>
        <v>355.964</v>
      </c>
      <c r="I28" s="37">
        <v>0</v>
      </c>
      <c r="J28" s="37">
        <v>46.618000000000002</v>
      </c>
      <c r="K28" s="37">
        <v>0</v>
      </c>
      <c r="L28" s="37">
        <v>309.346</v>
      </c>
      <c r="M28" s="42">
        <f>SUM(N28:Q28)</f>
        <v>355.964</v>
      </c>
      <c r="N28" s="37">
        <v>0</v>
      </c>
      <c r="O28" s="37">
        <v>46.618000000000002</v>
      </c>
      <c r="P28" s="37">
        <v>0</v>
      </c>
      <c r="Q28" s="37">
        <v>309.346</v>
      </c>
      <c r="R28" s="24">
        <f t="shared" ref="R28" si="18">H28/C28*100</f>
        <v>100</v>
      </c>
      <c r="S28" s="24">
        <f t="shared" si="2"/>
        <v>100</v>
      </c>
    </row>
    <row r="29" spans="1:19" s="97" customFormat="1" ht="71.25" x14ac:dyDescent="0.25">
      <c r="A29" s="100">
        <v>19</v>
      </c>
      <c r="B29" s="25" t="s">
        <v>73</v>
      </c>
      <c r="C29" s="42">
        <f t="shared" ref="C29" si="19">SUM(D29:G29)</f>
        <v>0.19</v>
      </c>
      <c r="D29" s="37">
        <v>0</v>
      </c>
      <c r="E29" s="37">
        <v>0</v>
      </c>
      <c r="F29" s="37">
        <v>0.19</v>
      </c>
      <c r="G29" s="37">
        <v>0</v>
      </c>
      <c r="H29" s="42">
        <f t="shared" ref="H29" si="20">SUM(I29:L29)</f>
        <v>0.19</v>
      </c>
      <c r="I29" s="37">
        <v>0</v>
      </c>
      <c r="J29" s="37">
        <v>0</v>
      </c>
      <c r="K29" s="37">
        <v>0.19</v>
      </c>
      <c r="L29" s="37">
        <v>0</v>
      </c>
      <c r="M29" s="42">
        <f t="shared" ref="M29" si="21">SUM(N29:Q29)</f>
        <v>0.19</v>
      </c>
      <c r="N29" s="37">
        <v>0</v>
      </c>
      <c r="O29" s="37">
        <v>0</v>
      </c>
      <c r="P29" s="37">
        <v>0.19</v>
      </c>
      <c r="Q29" s="37">
        <v>0</v>
      </c>
      <c r="R29" s="24">
        <f t="shared" si="1"/>
        <v>100</v>
      </c>
      <c r="S29" s="24">
        <f t="shared" ref="S29" si="22">M29/H29*100</f>
        <v>100</v>
      </c>
    </row>
    <row r="30" spans="1:19" s="7" customFormat="1" x14ac:dyDescent="0.25">
      <c r="A30" s="31"/>
      <c r="C30" s="36"/>
      <c r="H30" s="36"/>
      <c r="M30" s="36"/>
    </row>
    <row r="31" spans="1:19" s="7" customFormat="1" hidden="1" x14ac:dyDescent="0.25">
      <c r="A31" s="32" t="s">
        <v>11</v>
      </c>
      <c r="B31" s="33"/>
      <c r="C31" s="43"/>
      <c r="D31" s="33"/>
      <c r="E31" s="33"/>
      <c r="F31" s="33"/>
      <c r="G31" s="33"/>
      <c r="H31" s="43"/>
      <c r="I31" s="33"/>
      <c r="J31" s="33"/>
      <c r="K31" s="33"/>
      <c r="L31" s="33"/>
      <c r="M31" s="43"/>
      <c r="N31" s="33"/>
      <c r="O31" s="33"/>
      <c r="P31" s="33"/>
      <c r="Q31" s="33"/>
      <c r="R31" s="33"/>
      <c r="S31" s="33"/>
    </row>
    <row r="32" spans="1:19" s="7" customFormat="1" hidden="1" x14ac:dyDescent="0.25">
      <c r="A32" s="119" t="s">
        <v>12</v>
      </c>
      <c r="B32" s="119"/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</row>
    <row r="33" spans="1:13" s="7" customFormat="1" x14ac:dyDescent="0.25">
      <c r="A33" s="31"/>
      <c r="C33" s="36"/>
      <c r="H33" s="36"/>
      <c r="M33" s="36"/>
    </row>
    <row r="34" spans="1:13" s="7" customFormat="1" x14ac:dyDescent="0.25">
      <c r="A34" s="31"/>
      <c r="C34" s="36"/>
      <c r="H34" s="36"/>
      <c r="M34" s="36"/>
    </row>
    <row r="35" spans="1:13" s="7" customFormat="1" x14ac:dyDescent="0.25">
      <c r="A35" s="31"/>
      <c r="B35" s="7" t="s">
        <v>134</v>
      </c>
      <c r="C35" s="36"/>
      <c r="H35" s="36"/>
      <c r="M35" s="36"/>
    </row>
    <row r="36" spans="1:13" s="7" customFormat="1" x14ac:dyDescent="0.25">
      <c r="A36" s="31"/>
      <c r="C36" s="36"/>
      <c r="H36" s="36"/>
      <c r="M36" s="36"/>
    </row>
    <row r="37" spans="1:13" s="7" customFormat="1" x14ac:dyDescent="0.25">
      <c r="A37" s="31"/>
      <c r="C37" s="36"/>
      <c r="H37" s="36"/>
      <c r="M37" s="36"/>
    </row>
    <row r="38" spans="1:13" s="7" customFormat="1" x14ac:dyDescent="0.25">
      <c r="A38" s="31"/>
      <c r="C38" s="36"/>
      <c r="H38" s="36"/>
      <c r="M38" s="36"/>
    </row>
    <row r="39" spans="1:13" s="7" customFormat="1" x14ac:dyDescent="0.25">
      <c r="A39" s="31"/>
      <c r="C39" s="36"/>
      <c r="H39" s="36"/>
      <c r="M39" s="36"/>
    </row>
    <row r="40" spans="1:13" s="7" customFormat="1" x14ac:dyDescent="0.25">
      <c r="A40" s="31"/>
      <c r="C40" s="36"/>
      <c r="H40" s="36"/>
      <c r="M40" s="36"/>
    </row>
    <row r="41" spans="1:13" s="7" customFormat="1" x14ac:dyDescent="0.25">
      <c r="A41" s="31"/>
      <c r="C41" s="36"/>
      <c r="H41" s="36"/>
      <c r="M41" s="36"/>
    </row>
    <row r="42" spans="1:13" s="7" customFormat="1" x14ac:dyDescent="0.25">
      <c r="A42" s="31"/>
      <c r="C42" s="36"/>
      <c r="H42" s="36"/>
      <c r="M42" s="36"/>
    </row>
    <row r="43" spans="1:13" s="7" customFormat="1" x14ac:dyDescent="0.25">
      <c r="A43" s="7" t="s">
        <v>79</v>
      </c>
      <c r="C43" s="36"/>
      <c r="H43" s="36"/>
      <c r="M43" s="36"/>
    </row>
    <row r="44" spans="1:13" s="7" customFormat="1" x14ac:dyDescent="0.25">
      <c r="A44" s="7" t="s">
        <v>80</v>
      </c>
      <c r="C44" s="36"/>
      <c r="H44" s="36"/>
      <c r="M44" s="36"/>
    </row>
  </sheetData>
  <mergeCells count="18">
    <mergeCell ref="A32:S32"/>
    <mergeCell ref="R4:R7"/>
    <mergeCell ref="S4:S7"/>
    <mergeCell ref="C1:P1"/>
    <mergeCell ref="C2:P2"/>
    <mergeCell ref="C3:P3"/>
    <mergeCell ref="A4:A7"/>
    <mergeCell ref="B4:B7"/>
    <mergeCell ref="C4:Q4"/>
    <mergeCell ref="N6:Q6"/>
    <mergeCell ref="C5:G5"/>
    <mergeCell ref="H5:L5"/>
    <mergeCell ref="M5:Q5"/>
    <mergeCell ref="C6:C7"/>
    <mergeCell ref="D6:G6"/>
    <mergeCell ref="H6:H7"/>
    <mergeCell ref="I6:L6"/>
    <mergeCell ref="M6:M7"/>
  </mergeCells>
  <pageMargins left="0.23622047244094491" right="0.23622047244094491" top="0.35433070866141736" bottom="0.35433070866141736" header="0.31496062992125984" footer="0.31496062992125984"/>
  <pageSetup paperSize="9" scale="69" fitToHeight="0" orientation="landscape" r:id="rId1"/>
  <rowBreaks count="2" manualBreakCount="2">
    <brk id="16" max="18" man="1"/>
    <brk id="23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C49"/>
  <sheetViews>
    <sheetView workbookViewId="0">
      <selection activeCell="E19" sqref="E19"/>
    </sheetView>
  </sheetViews>
  <sheetFormatPr defaultRowHeight="15" x14ac:dyDescent="0.25"/>
  <cols>
    <col min="1" max="1" width="9.140625" customWidth="1"/>
    <col min="2" max="2" width="16.28515625" customWidth="1"/>
    <col min="3" max="3" width="13.85546875" customWidth="1"/>
    <col min="4" max="8" width="9.140625" customWidth="1"/>
    <col min="10" max="10" width="35.28515625" customWidth="1"/>
    <col min="16" max="16" width="10.7109375" customWidth="1"/>
  </cols>
  <sheetData>
    <row r="10" spans="2:3" x14ac:dyDescent="0.25">
      <c r="B10" s="22"/>
    </row>
    <row r="11" spans="2:3" ht="57" x14ac:dyDescent="0.25">
      <c r="B11" s="25" t="s">
        <v>64</v>
      </c>
      <c r="C11" s="29">
        <v>65</v>
      </c>
    </row>
    <row r="12" spans="2:3" ht="85.5" x14ac:dyDescent="0.25">
      <c r="B12" s="25" t="s">
        <v>81</v>
      </c>
      <c r="C12" s="29">
        <v>5</v>
      </c>
    </row>
    <row r="13" spans="2:3" ht="42.75" x14ac:dyDescent="0.25">
      <c r="B13" s="25" t="s">
        <v>68</v>
      </c>
      <c r="C13" s="29">
        <v>8</v>
      </c>
    </row>
    <row r="14" spans="2:3" ht="57" x14ac:dyDescent="0.25">
      <c r="B14" s="25" t="s">
        <v>83</v>
      </c>
      <c r="C14" s="29">
        <v>0.8</v>
      </c>
    </row>
    <row r="15" spans="2:3" ht="71.25" x14ac:dyDescent="0.25">
      <c r="B15" s="25" t="s">
        <v>62</v>
      </c>
      <c r="C15" s="29">
        <v>6</v>
      </c>
    </row>
    <row r="16" spans="2:3" ht="71.25" x14ac:dyDescent="0.25">
      <c r="B16" s="25" t="s">
        <v>37</v>
      </c>
      <c r="C16" s="29">
        <v>3.4</v>
      </c>
    </row>
    <row r="17" spans="2:3" ht="71.25" x14ac:dyDescent="0.25">
      <c r="B17" s="25" t="s">
        <v>40</v>
      </c>
      <c r="C17" s="29">
        <v>1.6</v>
      </c>
    </row>
    <row r="18" spans="2:3" ht="128.25" x14ac:dyDescent="0.25">
      <c r="B18" s="25" t="s">
        <v>69</v>
      </c>
      <c r="C18" s="29">
        <v>5</v>
      </c>
    </row>
    <row r="19" spans="2:3" ht="71.25" x14ac:dyDescent="0.25">
      <c r="B19" s="25" t="s">
        <v>36</v>
      </c>
      <c r="C19" s="29">
        <v>2</v>
      </c>
    </row>
    <row r="20" spans="2:3" ht="85.5" x14ac:dyDescent="0.25">
      <c r="B20" s="25" t="s">
        <v>77</v>
      </c>
      <c r="C20" s="29">
        <v>0.6</v>
      </c>
    </row>
    <row r="21" spans="2:3" ht="99.75" x14ac:dyDescent="0.25">
      <c r="B21" s="25" t="s">
        <v>82</v>
      </c>
      <c r="C21" s="29">
        <v>0.6</v>
      </c>
    </row>
    <row r="22" spans="2:3" ht="28.5" x14ac:dyDescent="0.25">
      <c r="B22" s="34" t="s">
        <v>49</v>
      </c>
      <c r="C22" s="30">
        <v>2</v>
      </c>
    </row>
    <row r="49" spans="3:3" x14ac:dyDescent="0.25">
      <c r="C49" s="26"/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K137"/>
  <sheetViews>
    <sheetView topLeftCell="F10" workbookViewId="0">
      <selection activeCell="K14" sqref="K14"/>
    </sheetView>
  </sheetViews>
  <sheetFormatPr defaultRowHeight="15" x14ac:dyDescent="0.25"/>
  <cols>
    <col min="1" max="1" width="9.140625" customWidth="1"/>
    <col min="2" max="2" width="16.28515625" customWidth="1"/>
    <col min="3" max="3" width="16.42578125" customWidth="1"/>
    <col min="4" max="8" width="9.140625" customWidth="1"/>
    <col min="10" max="10" width="35.28515625" customWidth="1"/>
    <col min="16" max="16" width="10.7109375" customWidth="1"/>
  </cols>
  <sheetData>
    <row r="4" spans="9:11" ht="42.75" x14ac:dyDescent="0.25">
      <c r="I4" s="6">
        <v>2</v>
      </c>
      <c r="J4" s="19" t="s">
        <v>48</v>
      </c>
      <c r="K4" s="20">
        <v>100</v>
      </c>
    </row>
    <row r="5" spans="9:11" ht="42.75" x14ac:dyDescent="0.25">
      <c r="I5" s="13"/>
      <c r="J5" s="18" t="s">
        <v>89</v>
      </c>
      <c r="K5" s="20">
        <v>100</v>
      </c>
    </row>
    <row r="6" spans="9:11" ht="71.25" x14ac:dyDescent="0.25">
      <c r="I6" s="1">
        <v>14</v>
      </c>
      <c r="J6" s="18" t="s">
        <v>45</v>
      </c>
      <c r="K6" s="20">
        <v>99.9</v>
      </c>
    </row>
    <row r="7" spans="9:11" ht="57" x14ac:dyDescent="0.25">
      <c r="I7" s="1">
        <v>5</v>
      </c>
      <c r="J7" s="18" t="s">
        <v>38</v>
      </c>
      <c r="K7" s="20">
        <v>99.8</v>
      </c>
    </row>
    <row r="8" spans="9:11" ht="28.5" x14ac:dyDescent="0.25">
      <c r="I8" s="1">
        <v>3</v>
      </c>
      <c r="J8" s="18" t="s">
        <v>36</v>
      </c>
      <c r="K8" s="20">
        <v>99.8</v>
      </c>
    </row>
    <row r="9" spans="9:11" ht="28.5" x14ac:dyDescent="0.25">
      <c r="I9" s="1">
        <v>9</v>
      </c>
      <c r="J9" s="18" t="s">
        <v>62</v>
      </c>
      <c r="K9" s="20">
        <v>99.7</v>
      </c>
    </row>
    <row r="10" spans="9:11" ht="28.5" x14ac:dyDescent="0.25">
      <c r="I10" s="1">
        <v>11</v>
      </c>
      <c r="J10" s="18" t="s">
        <v>42</v>
      </c>
      <c r="K10" s="20">
        <v>99.7</v>
      </c>
    </row>
    <row r="11" spans="9:11" ht="28.5" x14ac:dyDescent="0.25">
      <c r="I11" s="1">
        <v>12</v>
      </c>
      <c r="J11" s="18" t="s">
        <v>43</v>
      </c>
      <c r="K11" s="20">
        <v>99.6</v>
      </c>
    </row>
    <row r="12" spans="9:11" ht="42.75" x14ac:dyDescent="0.25">
      <c r="I12" s="1">
        <v>7</v>
      </c>
      <c r="J12" s="17" t="s">
        <v>40</v>
      </c>
      <c r="K12" s="20">
        <v>98.1</v>
      </c>
    </row>
    <row r="13" spans="9:11" ht="28.5" x14ac:dyDescent="0.25">
      <c r="I13" s="1">
        <v>1</v>
      </c>
      <c r="J13" s="17" t="s">
        <v>64</v>
      </c>
      <c r="K13" s="20">
        <v>97.1</v>
      </c>
    </row>
    <row r="14" spans="9:11" ht="42.75" x14ac:dyDescent="0.25">
      <c r="I14" s="1">
        <v>10</v>
      </c>
      <c r="J14" s="21" t="s">
        <v>63</v>
      </c>
      <c r="K14" s="20">
        <v>97.6</v>
      </c>
    </row>
    <row r="15" spans="9:11" ht="57" x14ac:dyDescent="0.25">
      <c r="I15" s="1">
        <v>16</v>
      </c>
      <c r="J15" s="17" t="s">
        <v>59</v>
      </c>
      <c r="K15" s="20">
        <v>97.1</v>
      </c>
    </row>
    <row r="16" spans="9:11" ht="28.5" x14ac:dyDescent="0.25">
      <c r="I16" s="1">
        <v>15</v>
      </c>
      <c r="J16" s="17" t="s">
        <v>46</v>
      </c>
      <c r="K16" s="20">
        <v>96.9</v>
      </c>
    </row>
    <row r="17" spans="9:11" ht="28.5" x14ac:dyDescent="0.25">
      <c r="I17" s="1">
        <v>6</v>
      </c>
      <c r="J17" s="17" t="s">
        <v>39</v>
      </c>
      <c r="K17" s="20">
        <v>94.6</v>
      </c>
    </row>
    <row r="18" spans="9:11" ht="57" x14ac:dyDescent="0.25">
      <c r="I18" s="1">
        <v>13</v>
      </c>
      <c r="J18" s="18" t="s">
        <v>44</v>
      </c>
      <c r="K18" s="20">
        <v>93.7</v>
      </c>
    </row>
    <row r="19" spans="9:11" ht="28.5" x14ac:dyDescent="0.25">
      <c r="I19" s="1">
        <v>4</v>
      </c>
      <c r="J19" s="17" t="s">
        <v>37</v>
      </c>
      <c r="K19" s="20">
        <v>93.4</v>
      </c>
    </row>
    <row r="20" spans="9:11" ht="42.75" x14ac:dyDescent="0.25">
      <c r="I20" s="15">
        <v>17</v>
      </c>
      <c r="J20" s="16" t="s">
        <v>47</v>
      </c>
      <c r="K20" s="20">
        <v>85.1</v>
      </c>
    </row>
    <row r="21" spans="9:11" ht="57" x14ac:dyDescent="0.25">
      <c r="I21" s="52">
        <v>8</v>
      </c>
      <c r="J21" s="17" t="s">
        <v>61</v>
      </c>
      <c r="K21" s="20">
        <v>51.5</v>
      </c>
    </row>
    <row r="53" spans="2:4" ht="27.75" customHeight="1" x14ac:dyDescent="0.25">
      <c r="B53" s="13" t="s">
        <v>26</v>
      </c>
      <c r="C53" s="13" t="s">
        <v>90</v>
      </c>
      <c r="D53" s="13" t="s">
        <v>27</v>
      </c>
    </row>
    <row r="54" spans="2:4" x14ac:dyDescent="0.25">
      <c r="B54" s="13">
        <v>6970.1</v>
      </c>
      <c r="C54" s="27">
        <v>7292.3</v>
      </c>
      <c r="D54" s="13">
        <v>7073.5</v>
      </c>
    </row>
    <row r="71" spans="2:4" x14ac:dyDescent="0.25">
      <c r="B71" s="13"/>
      <c r="C71" s="13" t="s">
        <v>90</v>
      </c>
      <c r="D71" s="13" t="s">
        <v>27</v>
      </c>
    </row>
    <row r="72" spans="2:4" ht="30" x14ac:dyDescent="0.25">
      <c r="B72" s="14" t="s">
        <v>28</v>
      </c>
      <c r="C72" s="13">
        <v>1009.5</v>
      </c>
      <c r="D72" s="13">
        <v>958.2</v>
      </c>
    </row>
    <row r="73" spans="2:4" x14ac:dyDescent="0.25">
      <c r="B73" s="14" t="s">
        <v>29</v>
      </c>
      <c r="C73" s="13">
        <v>3142</v>
      </c>
      <c r="D73" s="13">
        <v>3044.5</v>
      </c>
    </row>
    <row r="74" spans="2:4" x14ac:dyDescent="0.25">
      <c r="B74" s="14" t="s">
        <v>30</v>
      </c>
      <c r="C74" s="13">
        <v>2133.5</v>
      </c>
      <c r="D74" s="13">
        <v>2065.1999999999998</v>
      </c>
    </row>
    <row r="75" spans="2:4" ht="30" x14ac:dyDescent="0.25">
      <c r="B75" s="14" t="s">
        <v>31</v>
      </c>
      <c r="C75" s="13">
        <v>1007.3</v>
      </c>
      <c r="D75" s="13">
        <v>1005.6</v>
      </c>
    </row>
    <row r="76" spans="2:4" x14ac:dyDescent="0.25">
      <c r="C76">
        <f>SUM(C72:C75)</f>
        <v>7292.3</v>
      </c>
      <c r="D76">
        <f>SUM(D72:D75)</f>
        <v>7073.5</v>
      </c>
    </row>
    <row r="98" spans="2:2" x14ac:dyDescent="0.25">
      <c r="B98" s="22"/>
    </row>
    <row r="137" spans="3:3" x14ac:dyDescent="0.25">
      <c r="C137" s="26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0"/>
  <sheetViews>
    <sheetView workbookViewId="0">
      <selection activeCell="I2" sqref="I2"/>
    </sheetView>
  </sheetViews>
  <sheetFormatPr defaultRowHeight="15" x14ac:dyDescent="0.25"/>
  <cols>
    <col min="1" max="1" width="9.140625" customWidth="1"/>
    <col min="2" max="2" width="16.28515625" customWidth="1"/>
    <col min="3" max="3" width="13.85546875" customWidth="1"/>
    <col min="4" max="8" width="9.140625" customWidth="1"/>
    <col min="10" max="10" width="35.28515625" customWidth="1"/>
    <col min="16" max="16" width="10.7109375" customWidth="1"/>
  </cols>
  <sheetData>
    <row r="1" spans="2:7" ht="45" x14ac:dyDescent="0.25">
      <c r="F1" s="23" t="s">
        <v>51</v>
      </c>
      <c r="G1" s="23" t="s">
        <v>52</v>
      </c>
    </row>
    <row r="2" spans="2:7" ht="99.75" x14ac:dyDescent="0.25">
      <c r="B2" s="1">
        <v>7</v>
      </c>
      <c r="C2" s="17" t="s">
        <v>40</v>
      </c>
      <c r="D2" s="13">
        <v>1</v>
      </c>
      <c r="E2" s="13">
        <v>0</v>
      </c>
      <c r="F2" s="13">
        <f t="shared" ref="F2:F20" si="0">D2+E2</f>
        <v>1</v>
      </c>
      <c r="G2" s="39">
        <f t="shared" ref="G2:G20" si="1">D2/F2*100</f>
        <v>100</v>
      </c>
    </row>
    <row r="3" spans="2:7" ht="171" x14ac:dyDescent="0.25">
      <c r="B3" s="1">
        <v>8</v>
      </c>
      <c r="C3" s="17" t="s">
        <v>57</v>
      </c>
      <c r="D3" s="13">
        <v>1</v>
      </c>
      <c r="E3" s="13">
        <v>0</v>
      </c>
      <c r="F3" s="13">
        <f t="shared" si="0"/>
        <v>1</v>
      </c>
      <c r="G3" s="39">
        <f t="shared" si="1"/>
        <v>100</v>
      </c>
    </row>
    <row r="4" spans="2:7" ht="85.5" x14ac:dyDescent="0.25">
      <c r="B4" s="1">
        <v>3</v>
      </c>
      <c r="C4" s="17" t="s">
        <v>36</v>
      </c>
      <c r="D4" s="13">
        <v>9</v>
      </c>
      <c r="E4" s="13">
        <v>0</v>
      </c>
      <c r="F4" s="13">
        <f t="shared" si="0"/>
        <v>9</v>
      </c>
      <c r="G4" s="39">
        <f t="shared" si="1"/>
        <v>100</v>
      </c>
    </row>
    <row r="5" spans="2:7" ht="42.75" x14ac:dyDescent="0.25">
      <c r="B5" s="1">
        <v>6</v>
      </c>
      <c r="C5" s="17" t="s">
        <v>50</v>
      </c>
      <c r="D5" s="13">
        <v>43</v>
      </c>
      <c r="E5" s="13">
        <v>0</v>
      </c>
      <c r="F5" s="13">
        <f t="shared" si="0"/>
        <v>43</v>
      </c>
      <c r="G5" s="39">
        <f t="shared" si="1"/>
        <v>100</v>
      </c>
    </row>
    <row r="6" spans="2:7" ht="120" x14ac:dyDescent="0.25">
      <c r="B6" s="53">
        <v>19</v>
      </c>
      <c r="C6" s="54" t="s">
        <v>82</v>
      </c>
      <c r="D6" s="13">
        <v>3</v>
      </c>
      <c r="E6" s="13">
        <v>0</v>
      </c>
      <c r="F6" s="13">
        <f t="shared" si="0"/>
        <v>3</v>
      </c>
      <c r="G6" s="39">
        <f t="shared" si="1"/>
        <v>100</v>
      </c>
    </row>
    <row r="7" spans="2:7" ht="71.25" x14ac:dyDescent="0.25">
      <c r="B7" s="1">
        <v>12</v>
      </c>
      <c r="C7" s="17" t="s">
        <v>43</v>
      </c>
      <c r="D7" s="13">
        <v>26</v>
      </c>
      <c r="E7" s="13">
        <v>3</v>
      </c>
      <c r="F7" s="13">
        <f t="shared" si="0"/>
        <v>29</v>
      </c>
      <c r="G7" s="39">
        <f t="shared" si="1"/>
        <v>89.65517241379311</v>
      </c>
    </row>
    <row r="8" spans="2:7" ht="128.25" x14ac:dyDescent="0.25">
      <c r="B8" s="1">
        <v>10</v>
      </c>
      <c r="C8" s="40" t="s">
        <v>41</v>
      </c>
      <c r="D8" s="13">
        <v>5</v>
      </c>
      <c r="E8" s="13">
        <v>1</v>
      </c>
      <c r="F8" s="13">
        <f t="shared" si="0"/>
        <v>6</v>
      </c>
      <c r="G8" s="39">
        <f t="shared" si="1"/>
        <v>83.333333333333343</v>
      </c>
    </row>
    <row r="9" spans="2:7" ht="128.25" x14ac:dyDescent="0.25">
      <c r="B9" s="1">
        <v>11</v>
      </c>
      <c r="C9" s="17" t="s">
        <v>10</v>
      </c>
      <c r="D9" s="13">
        <v>5</v>
      </c>
      <c r="E9" s="13">
        <v>1</v>
      </c>
      <c r="F9" s="13">
        <f t="shared" si="0"/>
        <v>6</v>
      </c>
      <c r="G9" s="39">
        <f t="shared" si="1"/>
        <v>83.333333333333343</v>
      </c>
    </row>
    <row r="10" spans="2:7" ht="71.25" x14ac:dyDescent="0.25">
      <c r="B10" s="1">
        <v>15</v>
      </c>
      <c r="C10" s="17" t="s">
        <v>46</v>
      </c>
      <c r="D10" s="13">
        <v>9</v>
      </c>
      <c r="E10" s="13">
        <v>2</v>
      </c>
      <c r="F10" s="13">
        <f t="shared" si="0"/>
        <v>11</v>
      </c>
      <c r="G10" s="39">
        <f t="shared" si="1"/>
        <v>81.818181818181827</v>
      </c>
    </row>
    <row r="11" spans="2:7" ht="142.5" x14ac:dyDescent="0.25">
      <c r="B11" s="1">
        <v>13</v>
      </c>
      <c r="C11" s="17" t="s">
        <v>44</v>
      </c>
      <c r="D11" s="13">
        <v>30</v>
      </c>
      <c r="E11" s="13">
        <v>7</v>
      </c>
      <c r="F11" s="13">
        <f t="shared" si="0"/>
        <v>37</v>
      </c>
      <c r="G11" s="39">
        <f t="shared" si="1"/>
        <v>81.081081081081081</v>
      </c>
    </row>
    <row r="12" spans="2:7" ht="57" x14ac:dyDescent="0.25">
      <c r="B12" s="1">
        <v>1</v>
      </c>
      <c r="C12" s="17" t="s">
        <v>58</v>
      </c>
      <c r="D12" s="13">
        <v>79</v>
      </c>
      <c r="E12" s="13">
        <v>19</v>
      </c>
      <c r="F12" s="13">
        <f t="shared" si="0"/>
        <v>98</v>
      </c>
      <c r="G12" s="39">
        <f t="shared" si="1"/>
        <v>80.612244897959187</v>
      </c>
    </row>
    <row r="13" spans="2:7" ht="142.5" x14ac:dyDescent="0.25">
      <c r="B13" s="1">
        <v>16</v>
      </c>
      <c r="C13" s="17" t="s">
        <v>59</v>
      </c>
      <c r="D13" s="13">
        <v>25</v>
      </c>
      <c r="E13" s="13">
        <v>12</v>
      </c>
      <c r="F13" s="13">
        <f t="shared" si="0"/>
        <v>37</v>
      </c>
      <c r="G13" s="39">
        <f t="shared" si="1"/>
        <v>67.567567567567565</v>
      </c>
    </row>
    <row r="14" spans="2:7" ht="99.75" x14ac:dyDescent="0.25">
      <c r="B14" s="15">
        <v>17</v>
      </c>
      <c r="C14" s="16" t="s">
        <v>47</v>
      </c>
      <c r="D14" s="13">
        <v>8</v>
      </c>
      <c r="E14" s="13">
        <v>5</v>
      </c>
      <c r="F14" s="13">
        <f t="shared" si="0"/>
        <v>13</v>
      </c>
      <c r="G14" s="39">
        <f t="shared" si="1"/>
        <v>61.53846153846154</v>
      </c>
    </row>
    <row r="15" spans="2:7" ht="71.25" x14ac:dyDescent="0.25">
      <c r="B15" s="1">
        <v>9</v>
      </c>
      <c r="C15" s="17" t="s">
        <v>60</v>
      </c>
      <c r="D15" s="13">
        <v>17</v>
      </c>
      <c r="E15" s="13">
        <v>11</v>
      </c>
      <c r="F15" s="13">
        <f t="shared" si="0"/>
        <v>28</v>
      </c>
      <c r="G15" s="39">
        <f t="shared" si="1"/>
        <v>60.714285714285708</v>
      </c>
    </row>
    <row r="16" spans="2:7" ht="71.25" x14ac:dyDescent="0.25">
      <c r="B16" s="1">
        <v>4</v>
      </c>
      <c r="C16" s="17" t="s">
        <v>37</v>
      </c>
      <c r="D16" s="13">
        <v>20</v>
      </c>
      <c r="E16" s="13">
        <v>19</v>
      </c>
      <c r="F16" s="13">
        <f t="shared" si="0"/>
        <v>39</v>
      </c>
      <c r="G16" s="39">
        <f t="shared" si="1"/>
        <v>51.282051282051277</v>
      </c>
    </row>
    <row r="17" spans="2:7" ht="228" x14ac:dyDescent="0.25">
      <c r="B17" s="1">
        <v>14</v>
      </c>
      <c r="C17" s="17" t="s">
        <v>45</v>
      </c>
      <c r="D17" s="13">
        <v>3</v>
      </c>
      <c r="E17" s="13">
        <v>3</v>
      </c>
      <c r="F17" s="13">
        <f t="shared" si="0"/>
        <v>6</v>
      </c>
      <c r="G17" s="39">
        <f t="shared" si="1"/>
        <v>50</v>
      </c>
    </row>
    <row r="18" spans="2:7" ht="142.5" x14ac:dyDescent="0.25">
      <c r="B18" s="1">
        <v>5</v>
      </c>
      <c r="C18" s="17" t="s">
        <v>38</v>
      </c>
      <c r="D18" s="13">
        <v>44</v>
      </c>
      <c r="E18" s="13">
        <v>46</v>
      </c>
      <c r="F18" s="13">
        <f t="shared" si="0"/>
        <v>90</v>
      </c>
      <c r="G18" s="39">
        <f t="shared" si="1"/>
        <v>48.888888888888886</v>
      </c>
    </row>
    <row r="19" spans="2:7" ht="270.75" x14ac:dyDescent="0.25">
      <c r="B19" s="53">
        <v>18</v>
      </c>
      <c r="C19" s="17" t="s">
        <v>56</v>
      </c>
      <c r="D19" s="13">
        <v>1</v>
      </c>
      <c r="E19" s="13">
        <v>6</v>
      </c>
      <c r="F19" s="13">
        <f t="shared" si="0"/>
        <v>7</v>
      </c>
      <c r="G19" s="39">
        <f t="shared" si="1"/>
        <v>14.285714285714285</v>
      </c>
    </row>
    <row r="20" spans="2:7" ht="114" x14ac:dyDescent="0.25">
      <c r="B20" s="6">
        <v>2</v>
      </c>
      <c r="C20" s="25" t="s">
        <v>48</v>
      </c>
      <c r="D20" s="13">
        <v>1</v>
      </c>
      <c r="E20" s="13">
        <v>10</v>
      </c>
      <c r="F20" s="13">
        <f t="shared" si="0"/>
        <v>11</v>
      </c>
      <c r="G20" s="39">
        <f t="shared" si="1"/>
        <v>9.0909090909090917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opLeftCell="A16" workbookViewId="0">
      <selection activeCell="F9" sqref="F9"/>
    </sheetView>
  </sheetViews>
  <sheetFormatPr defaultRowHeight="15" x14ac:dyDescent="0.25"/>
  <cols>
    <col min="1" max="1" width="4.85546875" customWidth="1"/>
    <col min="2" max="2" width="91.85546875" customWidth="1"/>
    <col min="3" max="3" width="9.5703125" bestFit="1" customWidth="1"/>
  </cols>
  <sheetData>
    <row r="1" spans="1:4" ht="19.5" customHeight="1" x14ac:dyDescent="0.25"/>
    <row r="2" spans="1:4" s="7" customFormat="1" ht="37.5" x14ac:dyDescent="0.25">
      <c r="A2" s="47">
        <v>12</v>
      </c>
      <c r="B2" s="48" t="s">
        <v>86</v>
      </c>
      <c r="C2" s="55">
        <v>1</v>
      </c>
      <c r="D2" s="7" t="s">
        <v>91</v>
      </c>
    </row>
    <row r="3" spans="1:4" s="7" customFormat="1" ht="18.75" x14ac:dyDescent="0.25">
      <c r="A3" s="47">
        <v>7</v>
      </c>
      <c r="B3" s="48" t="s">
        <v>40</v>
      </c>
      <c r="C3" s="55">
        <v>1</v>
      </c>
      <c r="D3" s="7" t="s">
        <v>91</v>
      </c>
    </row>
    <row r="4" spans="1:4" s="7" customFormat="1" ht="18.75" x14ac:dyDescent="0.3">
      <c r="A4" s="47">
        <v>2</v>
      </c>
      <c r="B4" s="56" t="s">
        <v>82</v>
      </c>
      <c r="C4" s="57">
        <v>1</v>
      </c>
      <c r="D4" s="7" t="s">
        <v>91</v>
      </c>
    </row>
    <row r="5" spans="1:4" s="7" customFormat="1" ht="37.5" x14ac:dyDescent="0.25">
      <c r="A5" s="47">
        <v>8</v>
      </c>
      <c r="B5" s="48" t="s">
        <v>57</v>
      </c>
      <c r="C5" s="58">
        <v>1</v>
      </c>
      <c r="D5" s="7" t="s">
        <v>91</v>
      </c>
    </row>
    <row r="6" spans="1:4" s="7" customFormat="1" ht="37.5" x14ac:dyDescent="0.25">
      <c r="A6" s="47">
        <v>16</v>
      </c>
      <c r="B6" s="48" t="s">
        <v>88</v>
      </c>
      <c r="C6" s="55">
        <v>0.98</v>
      </c>
      <c r="D6" s="7" t="s">
        <v>91</v>
      </c>
    </row>
    <row r="7" spans="1:4" s="7" customFormat="1" ht="56.25" x14ac:dyDescent="0.25">
      <c r="A7" s="59">
        <v>14</v>
      </c>
      <c r="B7" s="60" t="s">
        <v>87</v>
      </c>
      <c r="C7" s="55">
        <v>0.98</v>
      </c>
      <c r="D7" s="7" t="s">
        <v>91</v>
      </c>
    </row>
    <row r="8" spans="1:4" s="7" customFormat="1" ht="37.5" x14ac:dyDescent="0.25">
      <c r="A8" s="61">
        <v>18</v>
      </c>
      <c r="B8" s="62" t="s">
        <v>63</v>
      </c>
      <c r="C8" s="55">
        <v>0.96</v>
      </c>
      <c r="D8" s="7" t="s">
        <v>91</v>
      </c>
    </row>
    <row r="9" spans="1:4" s="7" customFormat="1" ht="18.75" x14ac:dyDescent="0.25">
      <c r="A9" s="47">
        <v>10</v>
      </c>
      <c r="B9" s="48" t="s">
        <v>92</v>
      </c>
      <c r="C9" s="55">
        <v>0.96</v>
      </c>
      <c r="D9" s="7" t="s">
        <v>91</v>
      </c>
    </row>
    <row r="10" spans="1:4" s="7" customFormat="1" ht="18.75" x14ac:dyDescent="0.3">
      <c r="A10" s="63">
        <v>19</v>
      </c>
      <c r="B10" s="64" t="s">
        <v>93</v>
      </c>
      <c r="C10" s="65">
        <v>0.96</v>
      </c>
      <c r="D10" s="66" t="s">
        <v>91</v>
      </c>
    </row>
    <row r="11" spans="1:4" s="7" customFormat="1" ht="37.5" x14ac:dyDescent="0.25">
      <c r="A11" s="47">
        <v>5</v>
      </c>
      <c r="B11" s="49" t="s">
        <v>94</v>
      </c>
      <c r="C11" s="55">
        <v>0.96</v>
      </c>
      <c r="D11" s="7" t="s">
        <v>91</v>
      </c>
    </row>
    <row r="12" spans="1:4" s="7" customFormat="1" ht="18.75" x14ac:dyDescent="0.25">
      <c r="A12" s="47">
        <v>3</v>
      </c>
      <c r="B12" s="49" t="s">
        <v>36</v>
      </c>
      <c r="C12" s="55">
        <v>0.94</v>
      </c>
      <c r="D12" s="7" t="s">
        <v>95</v>
      </c>
    </row>
    <row r="13" spans="1:4" s="7" customFormat="1" ht="18.75" x14ac:dyDescent="0.25">
      <c r="A13" s="47">
        <v>4</v>
      </c>
      <c r="B13" s="48" t="s">
        <v>37</v>
      </c>
      <c r="C13" s="55">
        <v>0.94</v>
      </c>
      <c r="D13" s="7" t="s">
        <v>95</v>
      </c>
    </row>
    <row r="14" spans="1:4" s="7" customFormat="1" ht="18.75" x14ac:dyDescent="0.25">
      <c r="A14" s="47">
        <v>15</v>
      </c>
      <c r="B14" s="49" t="s">
        <v>46</v>
      </c>
      <c r="C14" s="55">
        <v>0.92</v>
      </c>
      <c r="D14" s="7" t="s">
        <v>95</v>
      </c>
    </row>
    <row r="15" spans="1:4" s="7" customFormat="1" ht="18.75" x14ac:dyDescent="0.25">
      <c r="A15" s="47">
        <v>17</v>
      </c>
      <c r="B15" s="49" t="s">
        <v>81</v>
      </c>
      <c r="C15" s="55">
        <v>0.91</v>
      </c>
      <c r="D15" s="7" t="s">
        <v>95</v>
      </c>
    </row>
    <row r="16" spans="1:4" s="7" customFormat="1" ht="18.75" x14ac:dyDescent="0.25">
      <c r="A16" s="47">
        <v>1</v>
      </c>
      <c r="B16" s="49" t="s">
        <v>58</v>
      </c>
      <c r="C16" s="55">
        <v>0.9</v>
      </c>
      <c r="D16" s="7" t="s">
        <v>95</v>
      </c>
    </row>
    <row r="17" spans="1:6" s="7" customFormat="1" ht="18.75" x14ac:dyDescent="0.25">
      <c r="A17" s="47">
        <v>9</v>
      </c>
      <c r="B17" s="49" t="s">
        <v>96</v>
      </c>
      <c r="C17" s="55">
        <v>0.9</v>
      </c>
      <c r="D17" s="7" t="s">
        <v>95</v>
      </c>
    </row>
    <row r="18" spans="1:6" s="7" customFormat="1" ht="18.75" x14ac:dyDescent="0.25">
      <c r="A18" s="47">
        <v>6</v>
      </c>
      <c r="B18" s="49" t="s">
        <v>97</v>
      </c>
      <c r="C18" s="55">
        <v>0.85</v>
      </c>
      <c r="D18" s="7" t="s">
        <v>98</v>
      </c>
    </row>
    <row r="19" spans="1:6" s="7" customFormat="1" ht="18.75" x14ac:dyDescent="0.25">
      <c r="A19" s="47">
        <v>11</v>
      </c>
      <c r="B19" s="49" t="s">
        <v>99</v>
      </c>
      <c r="C19" s="55">
        <v>0.81</v>
      </c>
      <c r="D19" s="7" t="s">
        <v>98</v>
      </c>
    </row>
    <row r="20" spans="1:6" s="70" customFormat="1" ht="37.5" x14ac:dyDescent="0.3">
      <c r="A20" s="67">
        <v>13</v>
      </c>
      <c r="B20" s="49" t="s">
        <v>100</v>
      </c>
      <c r="C20" s="68">
        <v>0.76</v>
      </c>
      <c r="D20" s="7" t="s">
        <v>98</v>
      </c>
      <c r="E20" s="69"/>
      <c r="F20" s="69"/>
    </row>
    <row r="21" spans="1:6" s="7" customFormat="1" x14ac:dyDescent="0.25">
      <c r="A21"/>
      <c r="B21"/>
      <c r="C21"/>
      <c r="D21"/>
    </row>
    <row r="23" spans="1:6" x14ac:dyDescent="0.25">
      <c r="A23" s="71"/>
      <c r="B23" s="13" t="s">
        <v>101</v>
      </c>
      <c r="C23" s="72">
        <v>53</v>
      </c>
    </row>
    <row r="24" spans="1:6" x14ac:dyDescent="0.25">
      <c r="A24" s="71"/>
      <c r="B24" s="13" t="s">
        <v>102</v>
      </c>
      <c r="C24" s="72">
        <v>31</v>
      </c>
    </row>
    <row r="25" spans="1:6" x14ac:dyDescent="0.25">
      <c r="A25" s="71"/>
      <c r="B25" s="13" t="s">
        <v>103</v>
      </c>
      <c r="C25" s="72">
        <v>16</v>
      </c>
    </row>
    <row r="26" spans="1:6" x14ac:dyDescent="0.25">
      <c r="A26" s="71"/>
      <c r="B26" s="13" t="s">
        <v>104</v>
      </c>
      <c r="C26" s="72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opLeftCell="A21" workbookViewId="0">
      <selection sqref="A1:XFD1048576"/>
    </sheetView>
  </sheetViews>
  <sheetFormatPr defaultRowHeight="15.75" x14ac:dyDescent="0.25"/>
  <cols>
    <col min="1" max="1" width="4.85546875" style="44" customWidth="1"/>
    <col min="2" max="2" width="91.85546875" style="51" customWidth="1"/>
    <col min="3" max="3" width="21.5703125" customWidth="1"/>
    <col min="4" max="4" width="16" style="2" hidden="1" customWidth="1"/>
    <col min="5" max="5" width="18.5703125" customWidth="1"/>
    <col min="6" max="6" width="17.140625" hidden="1" customWidth="1"/>
    <col min="7" max="7" width="18" customWidth="1"/>
    <col min="8" max="8" width="15.5703125" hidden="1" customWidth="1"/>
    <col min="9" max="9" width="18.5703125" customWidth="1"/>
    <col min="10" max="10" width="25.140625" customWidth="1"/>
    <col min="11" max="12" width="9.140625" hidden="1" customWidth="1"/>
    <col min="13" max="13" width="1.85546875" customWidth="1"/>
    <col min="14" max="14" width="3.42578125" customWidth="1"/>
    <col min="15" max="15" width="5.5703125" customWidth="1"/>
    <col min="16" max="16" width="1.28515625" customWidth="1"/>
  </cols>
  <sheetData>
    <row r="1" spans="1:10" s="2" customFormat="1" ht="18.75" x14ac:dyDescent="0.3">
      <c r="A1" s="44"/>
      <c r="B1" s="127" t="s">
        <v>105</v>
      </c>
      <c r="C1" s="127"/>
      <c r="D1" s="127"/>
      <c r="E1" s="127"/>
      <c r="F1" s="127"/>
      <c r="G1" s="127"/>
      <c r="H1" s="127"/>
      <c r="I1" s="127"/>
      <c r="J1" s="127"/>
    </row>
    <row r="2" spans="1:10" s="2" customFormat="1" ht="18.75" x14ac:dyDescent="0.25">
      <c r="A2" s="44"/>
      <c r="B2" s="128" t="s">
        <v>106</v>
      </c>
      <c r="C2" s="128"/>
      <c r="D2" s="128"/>
      <c r="E2" s="128"/>
      <c r="F2" s="128"/>
      <c r="G2" s="128"/>
      <c r="H2" s="128"/>
      <c r="I2" s="128"/>
      <c r="J2" s="128"/>
    </row>
    <row r="3" spans="1:10" s="2" customFormat="1" ht="18.75" x14ac:dyDescent="0.25">
      <c r="A3" s="44"/>
      <c r="B3" s="129" t="s">
        <v>107</v>
      </c>
      <c r="C3" s="129"/>
      <c r="D3" s="129"/>
      <c r="E3" s="129"/>
      <c r="F3" s="129"/>
      <c r="G3" s="129"/>
      <c r="H3" s="129"/>
      <c r="I3" s="129"/>
      <c r="J3" s="129"/>
    </row>
    <row r="4" spans="1:10" s="46" customFormat="1" x14ac:dyDescent="0.25">
      <c r="A4" s="130" t="s">
        <v>8</v>
      </c>
      <c r="B4" s="131" t="s">
        <v>9</v>
      </c>
      <c r="C4" s="133" t="s">
        <v>108</v>
      </c>
      <c r="D4" s="134"/>
      <c r="E4" s="134"/>
      <c r="F4" s="134"/>
      <c r="G4" s="134"/>
      <c r="H4" s="135"/>
      <c r="I4" s="112" t="s">
        <v>109</v>
      </c>
      <c r="J4" s="112" t="s">
        <v>110</v>
      </c>
    </row>
    <row r="5" spans="1:10" s="46" customFormat="1" ht="78.75" x14ac:dyDescent="0.25">
      <c r="A5" s="130"/>
      <c r="B5" s="132"/>
      <c r="C5" s="45" t="s">
        <v>111</v>
      </c>
      <c r="D5" s="112" t="s">
        <v>112</v>
      </c>
      <c r="E5" s="45" t="s">
        <v>113</v>
      </c>
      <c r="F5" s="112" t="s">
        <v>112</v>
      </c>
      <c r="G5" s="45" t="s">
        <v>114</v>
      </c>
      <c r="H5" s="112" t="s">
        <v>112</v>
      </c>
      <c r="I5" s="114"/>
      <c r="J5" s="113"/>
    </row>
    <row r="6" spans="1:10" s="2" customFormat="1" ht="18.75" x14ac:dyDescent="0.25">
      <c r="A6" s="130"/>
      <c r="B6" s="132"/>
      <c r="C6" s="73" t="s">
        <v>115</v>
      </c>
      <c r="D6" s="114"/>
      <c r="E6" s="73" t="s">
        <v>116</v>
      </c>
      <c r="F6" s="114"/>
      <c r="G6" s="73" t="s">
        <v>117</v>
      </c>
      <c r="H6" s="114"/>
      <c r="I6" s="74" t="s">
        <v>118</v>
      </c>
      <c r="J6" s="113"/>
    </row>
    <row r="7" spans="1:10" s="79" customFormat="1" ht="33" x14ac:dyDescent="0.3">
      <c r="A7" s="75">
        <v>1</v>
      </c>
      <c r="B7" s="76" t="s">
        <v>53</v>
      </c>
      <c r="C7" s="77">
        <v>0.93</v>
      </c>
      <c r="D7" s="77">
        <v>0.47</v>
      </c>
      <c r="E7" s="77">
        <v>0.94699999999999995</v>
      </c>
      <c r="F7" s="77">
        <v>0.27</v>
      </c>
      <c r="G7" s="77">
        <v>0.98</v>
      </c>
      <c r="H7" s="77">
        <v>0.26</v>
      </c>
      <c r="I7" s="77">
        <f t="shared" ref="I7:I24" si="0">C7*D7+E7*F7+G7*H7</f>
        <v>0.94759000000000004</v>
      </c>
      <c r="J7" s="78" t="s">
        <v>119</v>
      </c>
    </row>
    <row r="8" spans="1:10" s="79" customFormat="1" ht="33" x14ac:dyDescent="0.3">
      <c r="A8" s="80">
        <v>2</v>
      </c>
      <c r="B8" s="81" t="s">
        <v>120</v>
      </c>
      <c r="C8" s="82">
        <v>1</v>
      </c>
      <c r="D8" s="82">
        <v>0.47</v>
      </c>
      <c r="E8" s="82">
        <v>1</v>
      </c>
      <c r="F8" s="77">
        <v>0.27</v>
      </c>
      <c r="G8" s="82">
        <v>1</v>
      </c>
      <c r="H8" s="77">
        <v>0.26</v>
      </c>
      <c r="I8" s="77">
        <f t="shared" si="0"/>
        <v>1</v>
      </c>
      <c r="J8" s="78" t="s">
        <v>119</v>
      </c>
    </row>
    <row r="9" spans="1:10" s="79" customFormat="1" ht="33" x14ac:dyDescent="0.3">
      <c r="A9" s="80">
        <v>3</v>
      </c>
      <c r="B9" s="81" t="s">
        <v>121</v>
      </c>
      <c r="C9" s="82">
        <v>0.88</v>
      </c>
      <c r="D9" s="82">
        <v>0.47</v>
      </c>
      <c r="E9" s="82">
        <v>1</v>
      </c>
      <c r="F9" s="77">
        <v>0.27</v>
      </c>
      <c r="G9" s="82">
        <v>1</v>
      </c>
      <c r="H9" s="77">
        <v>0.26</v>
      </c>
      <c r="I9" s="77">
        <f t="shared" si="0"/>
        <v>0.94359999999999999</v>
      </c>
      <c r="J9" s="78" t="s">
        <v>119</v>
      </c>
    </row>
    <row r="10" spans="1:10" s="79" customFormat="1" ht="33" x14ac:dyDescent="0.3">
      <c r="A10" s="80">
        <v>4</v>
      </c>
      <c r="B10" s="81" t="s">
        <v>122</v>
      </c>
      <c r="C10" s="82">
        <v>1.03</v>
      </c>
      <c r="D10" s="82">
        <v>0.47</v>
      </c>
      <c r="E10" s="82">
        <v>0.65</v>
      </c>
      <c r="F10" s="77">
        <v>0.27</v>
      </c>
      <c r="G10" s="82">
        <v>1</v>
      </c>
      <c r="H10" s="77">
        <v>0.26</v>
      </c>
      <c r="I10" s="77">
        <f t="shared" si="0"/>
        <v>0.91959999999999997</v>
      </c>
      <c r="J10" s="83" t="s">
        <v>119</v>
      </c>
    </row>
    <row r="11" spans="1:10" s="79" customFormat="1" ht="33" x14ac:dyDescent="0.3">
      <c r="A11" s="80">
        <v>5</v>
      </c>
      <c r="B11" s="81" t="s">
        <v>123</v>
      </c>
      <c r="C11" s="82">
        <v>1</v>
      </c>
      <c r="D11" s="82">
        <v>0.47</v>
      </c>
      <c r="E11" s="82">
        <v>0.72</v>
      </c>
      <c r="F11" s="77">
        <v>0.27</v>
      </c>
      <c r="G11" s="82">
        <v>1</v>
      </c>
      <c r="H11" s="77">
        <v>0.26</v>
      </c>
      <c r="I11" s="77">
        <f t="shared" si="0"/>
        <v>0.9244</v>
      </c>
      <c r="J11" s="78" t="s">
        <v>119</v>
      </c>
    </row>
    <row r="12" spans="1:10" s="79" customFormat="1" ht="17.25" x14ac:dyDescent="0.3">
      <c r="A12" s="80">
        <v>6</v>
      </c>
      <c r="B12" s="81" t="s">
        <v>124</v>
      </c>
      <c r="C12" s="82">
        <v>1</v>
      </c>
      <c r="D12" s="82">
        <v>0.47</v>
      </c>
      <c r="E12" s="82">
        <v>0.45</v>
      </c>
      <c r="F12" s="77">
        <v>0.27</v>
      </c>
      <c r="G12" s="82">
        <v>1</v>
      </c>
      <c r="H12" s="77">
        <v>0.26</v>
      </c>
      <c r="I12" s="77">
        <f t="shared" si="0"/>
        <v>0.85150000000000003</v>
      </c>
      <c r="J12" s="78" t="s">
        <v>119</v>
      </c>
    </row>
    <row r="13" spans="1:10" s="84" customFormat="1" ht="33" x14ac:dyDescent="0.3">
      <c r="A13" s="80">
        <v>7</v>
      </c>
      <c r="B13" s="81" t="s">
        <v>33</v>
      </c>
      <c r="C13" s="82">
        <v>1</v>
      </c>
      <c r="D13" s="82">
        <v>0.47</v>
      </c>
      <c r="E13" s="82">
        <v>1</v>
      </c>
      <c r="F13" s="82">
        <v>0.27</v>
      </c>
      <c r="G13" s="82">
        <v>1</v>
      </c>
      <c r="H13" s="77">
        <v>0.26</v>
      </c>
      <c r="I13" s="77">
        <f t="shared" si="0"/>
        <v>1</v>
      </c>
      <c r="J13" s="78" t="s">
        <v>119</v>
      </c>
    </row>
    <row r="14" spans="1:10" s="84" customFormat="1" ht="49.5" x14ac:dyDescent="0.3">
      <c r="A14" s="80">
        <v>8</v>
      </c>
      <c r="B14" s="81" t="s">
        <v>84</v>
      </c>
      <c r="C14" s="82">
        <v>1</v>
      </c>
      <c r="D14" s="82">
        <v>0.47</v>
      </c>
      <c r="E14" s="82">
        <v>1</v>
      </c>
      <c r="F14" s="82">
        <v>0.27</v>
      </c>
      <c r="G14" s="82">
        <v>0.51400000000000001</v>
      </c>
      <c r="H14" s="77">
        <v>0.26</v>
      </c>
      <c r="I14" s="77">
        <f t="shared" si="0"/>
        <v>0.87363999999999997</v>
      </c>
      <c r="J14" s="78" t="s">
        <v>119</v>
      </c>
    </row>
    <row r="15" spans="1:10" s="79" customFormat="1" ht="33" x14ac:dyDescent="0.3">
      <c r="A15" s="80">
        <v>9</v>
      </c>
      <c r="B15" s="81" t="s">
        <v>125</v>
      </c>
      <c r="C15" s="82">
        <v>0.68</v>
      </c>
      <c r="D15" s="82">
        <v>0.47</v>
      </c>
      <c r="E15" s="82">
        <v>0.5</v>
      </c>
      <c r="F15" s="82">
        <v>0.27</v>
      </c>
      <c r="G15" s="82">
        <v>0.997</v>
      </c>
      <c r="H15" s="77">
        <v>0.26</v>
      </c>
      <c r="I15" s="77">
        <f t="shared" si="0"/>
        <v>0.71382000000000001</v>
      </c>
      <c r="J15" s="85" t="s">
        <v>126</v>
      </c>
    </row>
    <row r="16" spans="1:10" s="79" customFormat="1" ht="33" x14ac:dyDescent="0.3">
      <c r="A16" s="80">
        <v>10</v>
      </c>
      <c r="B16" s="86" t="s">
        <v>127</v>
      </c>
      <c r="C16" s="82">
        <v>1</v>
      </c>
      <c r="D16" s="87">
        <v>0.47</v>
      </c>
      <c r="E16" s="87">
        <v>0.86</v>
      </c>
      <c r="F16" s="87">
        <v>0.27</v>
      </c>
      <c r="G16" s="87">
        <v>1</v>
      </c>
      <c r="H16" s="77">
        <v>0.26</v>
      </c>
      <c r="I16" s="77">
        <f t="shared" si="0"/>
        <v>0.96219999999999994</v>
      </c>
      <c r="J16" s="78" t="s">
        <v>119</v>
      </c>
    </row>
    <row r="17" spans="1:10" s="84" customFormat="1" ht="33" x14ac:dyDescent="0.3">
      <c r="A17" s="80">
        <v>11</v>
      </c>
      <c r="B17" s="88" t="s">
        <v>128</v>
      </c>
      <c r="C17" s="82">
        <v>0.97</v>
      </c>
      <c r="D17" s="89">
        <v>0.47</v>
      </c>
      <c r="E17" s="89">
        <v>1</v>
      </c>
      <c r="F17" s="89">
        <v>0.27</v>
      </c>
      <c r="G17" s="89">
        <v>0.98</v>
      </c>
      <c r="H17" s="77">
        <v>0.26</v>
      </c>
      <c r="I17" s="77">
        <f t="shared" si="0"/>
        <v>0.98070000000000002</v>
      </c>
      <c r="J17" s="78" t="s">
        <v>119</v>
      </c>
    </row>
    <row r="18" spans="1:10" s="79" customFormat="1" ht="17.25" x14ac:dyDescent="0.3">
      <c r="A18" s="80">
        <v>12</v>
      </c>
      <c r="B18" s="81" t="s">
        <v>13</v>
      </c>
      <c r="C18" s="82">
        <v>1</v>
      </c>
      <c r="D18" s="82">
        <v>0.47</v>
      </c>
      <c r="E18" s="82">
        <v>1</v>
      </c>
      <c r="F18" s="82">
        <v>0.27</v>
      </c>
      <c r="G18" s="82">
        <v>0.76</v>
      </c>
      <c r="H18" s="77">
        <v>0.26</v>
      </c>
      <c r="I18" s="77">
        <f t="shared" si="0"/>
        <v>0.93759999999999999</v>
      </c>
      <c r="J18" s="78" t="s">
        <v>119</v>
      </c>
    </row>
    <row r="19" spans="1:10" s="79" customFormat="1" ht="33" x14ac:dyDescent="0.3">
      <c r="A19" s="80">
        <v>13</v>
      </c>
      <c r="B19" s="88" t="s">
        <v>129</v>
      </c>
      <c r="C19" s="82">
        <v>0.8</v>
      </c>
      <c r="D19" s="89">
        <v>0.47</v>
      </c>
      <c r="E19" s="89">
        <v>0.97</v>
      </c>
      <c r="F19" s="89">
        <v>0.27</v>
      </c>
      <c r="G19" s="89">
        <v>0.94</v>
      </c>
      <c r="H19" s="77">
        <v>0.26</v>
      </c>
      <c r="I19" s="77">
        <f t="shared" si="0"/>
        <v>0.88230000000000008</v>
      </c>
      <c r="J19" s="78" t="s">
        <v>119</v>
      </c>
    </row>
    <row r="20" spans="1:10" s="79" customFormat="1" ht="49.5" x14ac:dyDescent="0.3">
      <c r="A20" s="80">
        <v>14</v>
      </c>
      <c r="B20" s="88" t="s">
        <v>67</v>
      </c>
      <c r="C20" s="82">
        <v>0.99099999999999999</v>
      </c>
      <c r="D20" s="89">
        <v>0.47</v>
      </c>
      <c r="E20" s="89">
        <v>0.65900000000000003</v>
      </c>
      <c r="F20" s="89">
        <v>0.27</v>
      </c>
      <c r="G20" s="89">
        <v>1</v>
      </c>
      <c r="H20" s="77">
        <v>0.26</v>
      </c>
      <c r="I20" s="77">
        <f t="shared" si="0"/>
        <v>0.90369999999999995</v>
      </c>
      <c r="J20" s="78" t="s">
        <v>119</v>
      </c>
    </row>
    <row r="21" spans="1:10" s="79" customFormat="1" ht="33" x14ac:dyDescent="0.3">
      <c r="A21" s="80">
        <v>15</v>
      </c>
      <c r="B21" s="88" t="s">
        <v>14</v>
      </c>
      <c r="C21" s="82">
        <v>1</v>
      </c>
      <c r="D21" s="89">
        <v>0.47</v>
      </c>
      <c r="E21" s="89">
        <v>0.73</v>
      </c>
      <c r="F21" s="89">
        <v>0.27</v>
      </c>
      <c r="G21" s="89">
        <v>1</v>
      </c>
      <c r="H21" s="77">
        <v>0.26</v>
      </c>
      <c r="I21" s="77">
        <f t="shared" si="0"/>
        <v>0.92710000000000004</v>
      </c>
      <c r="J21" s="78" t="s">
        <v>119</v>
      </c>
    </row>
    <row r="22" spans="1:10" s="90" customFormat="1" ht="49.5" x14ac:dyDescent="0.3">
      <c r="A22" s="80">
        <v>16</v>
      </c>
      <c r="B22" s="88" t="s">
        <v>130</v>
      </c>
      <c r="C22" s="82">
        <v>1.0900000000000001</v>
      </c>
      <c r="D22" s="89">
        <v>0.47</v>
      </c>
      <c r="E22" s="89">
        <v>0.6</v>
      </c>
      <c r="F22" s="89">
        <v>0.27</v>
      </c>
      <c r="G22" s="89">
        <v>0.97</v>
      </c>
      <c r="H22" s="77">
        <v>0.26</v>
      </c>
      <c r="I22" s="77">
        <f t="shared" si="0"/>
        <v>0.92649999999999999</v>
      </c>
      <c r="J22" s="78" t="s">
        <v>119</v>
      </c>
    </row>
    <row r="23" spans="1:10" s="79" customFormat="1" ht="33" x14ac:dyDescent="0.3">
      <c r="A23" s="80">
        <v>17</v>
      </c>
      <c r="B23" s="88" t="s">
        <v>131</v>
      </c>
      <c r="C23" s="91">
        <v>1</v>
      </c>
      <c r="D23" s="91">
        <v>0.47</v>
      </c>
      <c r="E23" s="91">
        <v>0.5</v>
      </c>
      <c r="F23" s="91">
        <v>0.27</v>
      </c>
      <c r="G23" s="91">
        <v>1</v>
      </c>
      <c r="H23" s="91">
        <v>0.26</v>
      </c>
      <c r="I23" s="77">
        <f t="shared" si="0"/>
        <v>0.86499999999999999</v>
      </c>
      <c r="J23" s="78" t="s">
        <v>119</v>
      </c>
    </row>
    <row r="24" spans="1:10" s="79" customFormat="1" ht="33" x14ac:dyDescent="0.3">
      <c r="A24" s="80">
        <v>18</v>
      </c>
      <c r="B24" s="88" t="s">
        <v>132</v>
      </c>
      <c r="C24" s="91">
        <v>0.95</v>
      </c>
      <c r="D24" s="91">
        <v>0.47</v>
      </c>
      <c r="E24" s="91">
        <v>1</v>
      </c>
      <c r="F24" s="91">
        <v>0.27</v>
      </c>
      <c r="G24" s="91">
        <v>1</v>
      </c>
      <c r="H24" s="91">
        <v>0.26</v>
      </c>
      <c r="I24" s="77">
        <f t="shared" si="0"/>
        <v>0.97649999999999992</v>
      </c>
      <c r="J24" s="78" t="s">
        <v>119</v>
      </c>
    </row>
    <row r="25" spans="1:10" s="38" customFormat="1" hidden="1" x14ac:dyDescent="0.25">
      <c r="A25" s="92" t="s">
        <v>11</v>
      </c>
      <c r="B25" s="93"/>
      <c r="C25" s="94"/>
      <c r="D25" s="94"/>
      <c r="E25" s="94"/>
      <c r="F25" s="94"/>
      <c r="G25" s="94"/>
      <c r="H25" s="94"/>
      <c r="I25" s="94"/>
      <c r="J25" s="94"/>
    </row>
    <row r="26" spans="1:10" s="38" customFormat="1" ht="15" hidden="1" x14ac:dyDescent="0.25">
      <c r="A26" s="126" t="s">
        <v>12</v>
      </c>
      <c r="B26" s="126"/>
      <c r="C26" s="126"/>
      <c r="D26" s="126"/>
      <c r="E26" s="126"/>
      <c r="F26" s="126"/>
      <c r="G26" s="126"/>
      <c r="H26" s="126"/>
      <c r="I26" s="126"/>
      <c r="J26" s="126"/>
    </row>
    <row r="27" spans="1:10" s="38" customFormat="1" x14ac:dyDescent="0.25">
      <c r="A27" s="95"/>
      <c r="B27" s="96"/>
    </row>
    <row r="28" spans="1:10" s="38" customFormat="1" x14ac:dyDescent="0.25">
      <c r="A28" s="95"/>
      <c r="B28" s="96"/>
    </row>
  </sheetData>
  <mergeCells count="12">
    <mergeCell ref="H5:H6"/>
    <mergeCell ref="A26:J26"/>
    <mergeCell ref="B1:J1"/>
    <mergeCell ref="B2:J2"/>
    <mergeCell ref="B3:J3"/>
    <mergeCell ref="A4:A6"/>
    <mergeCell ref="B4:B6"/>
    <mergeCell ref="C4:H4"/>
    <mergeCell ref="I4:I5"/>
    <mergeCell ref="J4:J6"/>
    <mergeCell ref="D5:D6"/>
    <mergeCell ref="F5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СВОД </vt:lpstr>
      <vt:lpstr> фин.диагр.</vt:lpstr>
      <vt:lpstr>2.Финанс.</vt:lpstr>
      <vt:lpstr>3. Мероприятия</vt:lpstr>
      <vt:lpstr>4. Эффект-ть</vt:lpstr>
      <vt:lpstr>5. К1,2,3</vt:lpstr>
      <vt:lpstr>'СВОД '!Заголовки_для_печати</vt:lpstr>
      <vt:lpstr>'СВОД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2023-04-26T13:44:54Z</dcterms:modified>
</cp:coreProperties>
</file>