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705" windowWidth="14805" windowHeight="7410"/>
  </bookViews>
  <sheets>
    <sheet name="СВОД " sheetId="6" r:id="rId1"/>
    <sheet name="Лист3" sheetId="3" r:id="rId2"/>
  </sheets>
  <definedNames>
    <definedName name="_xlnm.Print_Titles" localSheetId="0">'СВОД '!$4:$7</definedName>
    <definedName name="_xlnm.Print_Area" localSheetId="0">'СВОД '!$A$1:$U$27</definedName>
  </definedNames>
  <calcPr calcId="162913"/>
</workbook>
</file>

<file path=xl/calcChain.xml><?xml version="1.0" encoding="utf-8"?>
<calcChain xmlns="http://schemas.openxmlformats.org/spreadsheetml/2006/main">
  <c r="U9" i="6" l="1"/>
  <c r="T9" i="6"/>
  <c r="P9" i="6"/>
  <c r="D9" i="6"/>
  <c r="E9" i="6"/>
  <c r="F9" i="6"/>
  <c r="G9" i="6"/>
  <c r="I9" i="6"/>
  <c r="J9" i="6"/>
  <c r="K9" i="6"/>
  <c r="L9" i="6"/>
  <c r="N9" i="6"/>
  <c r="O9" i="6"/>
  <c r="Q9" i="6"/>
  <c r="M27" i="6"/>
  <c r="H27" i="6"/>
  <c r="C27" i="6"/>
  <c r="S27" i="6" l="1"/>
  <c r="R27" i="6"/>
  <c r="H15" i="6" l="1"/>
  <c r="C11" i="6" l="1"/>
  <c r="H11" i="6"/>
  <c r="M11" i="6"/>
  <c r="C12" i="6"/>
  <c r="H12" i="6"/>
  <c r="R12" i="6" s="1"/>
  <c r="M12" i="6"/>
  <c r="C13" i="6"/>
  <c r="H13" i="6"/>
  <c r="M13" i="6"/>
  <c r="S13" i="6" s="1"/>
  <c r="C14" i="6"/>
  <c r="H14" i="6"/>
  <c r="M14" i="6"/>
  <c r="C15" i="6"/>
  <c r="R15" i="6" s="1"/>
  <c r="M15" i="6"/>
  <c r="S15" i="6" s="1"/>
  <c r="C16" i="6"/>
  <c r="H16" i="6"/>
  <c r="M16" i="6"/>
  <c r="C17" i="6"/>
  <c r="H17" i="6"/>
  <c r="S17" i="6" s="1"/>
  <c r="M17" i="6"/>
  <c r="C18" i="6"/>
  <c r="H18" i="6"/>
  <c r="M18" i="6"/>
  <c r="C19" i="6"/>
  <c r="H19" i="6"/>
  <c r="R19" i="6" s="1"/>
  <c r="M19" i="6"/>
  <c r="C20" i="6"/>
  <c r="H20" i="6"/>
  <c r="M20" i="6"/>
  <c r="C21" i="6"/>
  <c r="H21" i="6"/>
  <c r="R21" i="6" s="1"/>
  <c r="M21" i="6"/>
  <c r="C22" i="6"/>
  <c r="H22" i="6"/>
  <c r="M22" i="6"/>
  <c r="C23" i="6"/>
  <c r="H23" i="6"/>
  <c r="M23" i="6"/>
  <c r="C24" i="6"/>
  <c r="H24" i="6"/>
  <c r="M24" i="6"/>
  <c r="C25" i="6"/>
  <c r="H25" i="6"/>
  <c r="M25" i="6"/>
  <c r="C26" i="6"/>
  <c r="H26" i="6"/>
  <c r="M26" i="6"/>
  <c r="R16" i="6" l="1"/>
  <c r="S25" i="6"/>
  <c r="R25" i="6"/>
  <c r="R24" i="6"/>
  <c r="R22" i="6"/>
  <c r="R20" i="6"/>
  <c r="R13" i="6"/>
  <c r="S12" i="6"/>
  <c r="H9" i="6"/>
  <c r="R11" i="6"/>
  <c r="S23" i="6"/>
  <c r="R23" i="6"/>
  <c r="S14" i="6"/>
  <c r="R14" i="6"/>
  <c r="M9" i="6"/>
  <c r="C9" i="6"/>
  <c r="S18" i="6"/>
  <c r="R18" i="6"/>
  <c r="R17" i="6"/>
  <c r="S16" i="6"/>
  <c r="R26" i="6"/>
  <c r="S26" i="6"/>
  <c r="S11" i="6"/>
  <c r="S20" i="6"/>
  <c r="S22" i="6"/>
  <c r="S24" i="6"/>
  <c r="S21" i="6"/>
  <c r="S19" i="6"/>
  <c r="R9" i="6" l="1"/>
  <c r="S9" i="6"/>
</calcChain>
</file>

<file path=xl/sharedStrings.xml><?xml version="1.0" encoding="utf-8"?>
<sst xmlns="http://schemas.openxmlformats.org/spreadsheetml/2006/main" count="58" uniqueCount="46">
  <si>
    <t>РФ</t>
  </si>
  <si>
    <t>ВСЕГО</t>
  </si>
  <si>
    <t>в том числе по бюджетам</t>
  </si>
  <si>
    <t>РБ</t>
  </si>
  <si>
    <t>МБ</t>
  </si>
  <si>
    <t>ВНБ</t>
  </si>
  <si>
    <t>Финансирование по программам - всего</t>
  </si>
  <si>
    <t xml:space="preserve"> в разрезе программ:</t>
  </si>
  <si>
    <t>№ п/п</t>
  </si>
  <si>
    <t>Наименование программы</t>
  </si>
  <si>
    <t>Противодействие  злоупотреблению наркотиками и их незаконному обороту в городском округе город Стерлитамак на 2015-2020 годы</t>
  </si>
  <si>
    <t>Управление муниципальными финансами и муниципальным долгом городского округа город Стерлитамак на 2014-2018 годы</t>
  </si>
  <si>
    <t>Обеспечение жильем молодых семей городского округа город Стерлитамак на 2016-2020 годы</t>
  </si>
  <si>
    <t>исполнитель: Яганова Светлана Юрьевна, отдел экономического развития, вед.специалист</t>
  </si>
  <si>
    <t>тел.8(3473)24-82-19</t>
  </si>
  <si>
    <t>Снижение рисков и смягчение последствий чрезвычайных ситуаций природного и техногенного характера в городском округе город Стерлитамак РБ на 2017-2020 годы</t>
  </si>
  <si>
    <t>Развитие молодежной политики в городе Стерлитамак на 2018-2022 годы</t>
  </si>
  <si>
    <t>Профилактика терроризма и экстремизма, минимизация и (или) ликвидация последствий проявлений терроризма и экстремизма на территории городского округа город Стерлитамак на 2017-2020 годы</t>
  </si>
  <si>
    <t>Развитие муниципальной службы в городском округе город Стерлитамак Республики Башкортостан на 2018-2022 годы</t>
  </si>
  <si>
    <t>Развитие городского электрического транспорта на 2017-2020 годы на территории городского округа город Стерлитамак</t>
  </si>
  <si>
    <t>Развитие и поддержка малого и среднего предпринимательства
городского округа город Стерлитамак Республики Башкортостан на 2017-2021 годы</t>
  </si>
  <si>
    <t>Реализация проектов благоустройства дворовых территорий городского округа город Стерлитамак Республики Башкортостан, основанных на местных инициативах, на 2018-2020 годы</t>
  </si>
  <si>
    <t>ИНФОРМАЦИЯ</t>
  </si>
  <si>
    <t>городского округа г.Стерлитамак  Республики Башкортостан в 2018 году</t>
  </si>
  <si>
    <t>Объем финансирования в 2018 году, млн.руб.</t>
  </si>
  <si>
    <t>предусмотренный утвержденной программой</t>
  </si>
  <si>
    <t>предельные объемы финансирования (объем утвержденных лимитов бюджетных обязательств)</t>
  </si>
  <si>
    <t>фактически освоенный</t>
  </si>
  <si>
    <t>о финансировании мероприятий муниципальных  программ</t>
  </si>
  <si>
    <t>3 (=4+5+6+7)</t>
  </si>
  <si>
    <t>13 (=14+15+16+17)</t>
  </si>
  <si>
    <t>8 (=9+10+11+12)</t>
  </si>
  <si>
    <t>18 (=13/3*100)</t>
  </si>
  <si>
    <t>19 (=13/8*100)</t>
  </si>
  <si>
    <t>Доля фактически освоенных средств от предельных объемов финансирования, %</t>
  </si>
  <si>
    <t>Количество мероприятий, единиц</t>
  </si>
  <si>
    <t>Невыполненных</t>
  </si>
  <si>
    <t>Доля выделенных средств от предусмотренных программой, %</t>
  </si>
  <si>
    <t>Выполненных</t>
  </si>
  <si>
    <t>Формирование современной городской среды городского округа город Стерлитамак Республики Башкортостан на 2018-2024 годы</t>
  </si>
  <si>
    <t>Благоустройство городского округа город Стерлитамак Республики Башкортостан на 2017-2020 годы</t>
  </si>
  <si>
    <t>Развитие строительного комплекса и архитектуры в городском округе город Стерлитамак Республики Башкортостан на 2016-2021 годы</t>
  </si>
  <si>
    <t>Укрепление единства российской нации и этнокультурное  развитие народов, проживающих в городском округе город Стерлитамак РБ, на 2017-2022 годы</t>
  </si>
  <si>
    <t>Сохранение и развитие культуры в городском округе город Стерлитамак Республики Башкортостан на 2017-2022 годы</t>
  </si>
  <si>
    <t>Развитие физической культуры и спорта в городском округе город Стерлитамак  Республики Башкортостан на 2018-2022 годы</t>
  </si>
  <si>
    <t>Развитие системы образования городского округа город Стерлитамак Республики Башкортостан на 2018-2025 годы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</si>
</sst>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_р_._-;\-* #,##0.00_р_._-;_-* &quot;-&quot;??_р_._-;_-@_-"/>
    <numFmt numFmtId="165" formatCode="0.0"/>
    <numFmt numFmtId="166" formatCode="#,##0.0"/>
    <numFmt numFmtId="167" formatCode="#,##0.000"/>
    <numFmt numFmtId="168" formatCode="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7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wrapText="1"/>
    </xf>
    <xf numFmtId="166" fontId="6" fillId="2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5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6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166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5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4" fontId="8" fillId="2" borderId="1" xfId="0" applyNumberFormat="1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67" fontId="8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0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9"/>
  <sheetViews>
    <sheetView tabSelected="1" view="pageBreakPreview" zoomScale="90" zoomScaleNormal="100" zoomScaleSheetLayoutView="90" workbookViewId="0">
      <pane xSplit="2" ySplit="9" topLeftCell="C16" activePane="bottomRight" state="frozen"/>
      <selection pane="topRight" activeCell="C1" sqref="C1"/>
      <selection pane="bottomLeft" activeCell="A12" sqref="A12"/>
      <selection pane="bottomRight" activeCell="U16" sqref="U16"/>
    </sheetView>
  </sheetViews>
  <sheetFormatPr defaultRowHeight="15" x14ac:dyDescent="0.25"/>
  <cols>
    <col min="1" max="1" width="4.85546875" style="8" customWidth="1"/>
    <col min="2" max="2" width="28" style="2" customWidth="1"/>
    <col min="3" max="3" width="13.28515625" customWidth="1"/>
    <col min="4" max="4" width="9.28515625" customWidth="1"/>
    <col min="5" max="5" width="9.28515625" bestFit="1" customWidth="1"/>
    <col min="6" max="7" width="9.5703125" bestFit="1" customWidth="1"/>
    <col min="8" max="8" width="11.140625" customWidth="1"/>
    <col min="9" max="12" width="9.28515625" bestFit="1" customWidth="1"/>
    <col min="13" max="13" width="9.5703125" bestFit="1" customWidth="1"/>
    <col min="14" max="17" width="9.28515625" bestFit="1" customWidth="1"/>
    <col min="18" max="20" width="12.5703125" customWidth="1"/>
    <col min="21" max="21" width="12.7109375" customWidth="1"/>
    <col min="22" max="26" width="9.140625" hidden="1" customWidth="1"/>
    <col min="27" max="27" width="1.28515625" customWidth="1"/>
  </cols>
  <sheetData>
    <row r="1" spans="1:21" ht="15.75" customHeight="1" x14ac:dyDescent="0.3">
      <c r="B1" s="9"/>
      <c r="C1" s="54" t="s">
        <v>22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</row>
    <row r="2" spans="1:21" ht="20.25" customHeight="1" x14ac:dyDescent="0.25">
      <c r="B2" s="9"/>
      <c r="C2" s="55" t="s">
        <v>28</v>
      </c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1" ht="26.25" customHeight="1" x14ac:dyDescent="0.25">
      <c r="B3" s="9"/>
      <c r="C3" s="55" t="s">
        <v>23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</row>
    <row r="4" spans="1:21" ht="19.5" customHeight="1" x14ac:dyDescent="0.25">
      <c r="A4" s="56" t="s">
        <v>8</v>
      </c>
      <c r="B4" s="57" t="s">
        <v>9</v>
      </c>
      <c r="C4" s="60" t="s">
        <v>24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5" t="s">
        <v>37</v>
      </c>
      <c r="S4" s="65" t="s">
        <v>34</v>
      </c>
      <c r="T4" s="68" t="s">
        <v>35</v>
      </c>
      <c r="U4" s="69"/>
    </row>
    <row r="5" spans="1:21" ht="58.5" customHeight="1" x14ac:dyDescent="0.25">
      <c r="A5" s="56"/>
      <c r="B5" s="58"/>
      <c r="C5" s="62" t="s">
        <v>25</v>
      </c>
      <c r="D5" s="62"/>
      <c r="E5" s="62"/>
      <c r="F5" s="62"/>
      <c r="G5" s="62"/>
      <c r="H5" s="62" t="s">
        <v>26</v>
      </c>
      <c r="I5" s="62"/>
      <c r="J5" s="62"/>
      <c r="K5" s="62"/>
      <c r="L5" s="62"/>
      <c r="M5" s="62" t="s">
        <v>27</v>
      </c>
      <c r="N5" s="62"/>
      <c r="O5" s="62"/>
      <c r="P5" s="62"/>
      <c r="Q5" s="62"/>
      <c r="R5" s="66"/>
      <c r="S5" s="66"/>
      <c r="T5" s="70"/>
      <c r="U5" s="71"/>
    </row>
    <row r="6" spans="1:21" ht="15" customHeight="1" x14ac:dyDescent="0.25">
      <c r="A6" s="56"/>
      <c r="B6" s="58"/>
      <c r="C6" s="63" t="s">
        <v>1</v>
      </c>
      <c r="D6" s="61" t="s">
        <v>2</v>
      </c>
      <c r="E6" s="61"/>
      <c r="F6" s="61"/>
      <c r="G6" s="61"/>
      <c r="H6" s="63" t="s">
        <v>1</v>
      </c>
      <c r="I6" s="61" t="s">
        <v>2</v>
      </c>
      <c r="J6" s="61"/>
      <c r="K6" s="61"/>
      <c r="L6" s="61"/>
      <c r="M6" s="63" t="s">
        <v>1</v>
      </c>
      <c r="N6" s="61" t="s">
        <v>2</v>
      </c>
      <c r="O6" s="61"/>
      <c r="P6" s="61"/>
      <c r="Q6" s="61"/>
      <c r="R6" s="66"/>
      <c r="S6" s="66"/>
      <c r="T6" s="72" t="s">
        <v>38</v>
      </c>
      <c r="U6" s="72" t="s">
        <v>36</v>
      </c>
    </row>
    <row r="7" spans="1:21" x14ac:dyDescent="0.25">
      <c r="A7" s="56"/>
      <c r="B7" s="59"/>
      <c r="C7" s="63"/>
      <c r="D7" s="4" t="s">
        <v>0</v>
      </c>
      <c r="E7" s="4" t="s">
        <v>3</v>
      </c>
      <c r="F7" s="4" t="s">
        <v>4</v>
      </c>
      <c r="G7" s="4" t="s">
        <v>5</v>
      </c>
      <c r="H7" s="63"/>
      <c r="I7" s="4" t="s">
        <v>0</v>
      </c>
      <c r="J7" s="4" t="s">
        <v>3</v>
      </c>
      <c r="K7" s="4" t="s">
        <v>4</v>
      </c>
      <c r="L7" s="4" t="s">
        <v>5</v>
      </c>
      <c r="M7" s="63"/>
      <c r="N7" s="4" t="s">
        <v>0</v>
      </c>
      <c r="O7" s="4" t="s">
        <v>3</v>
      </c>
      <c r="P7" s="4" t="s">
        <v>4</v>
      </c>
      <c r="Q7" s="4" t="s">
        <v>5</v>
      </c>
      <c r="R7" s="67"/>
      <c r="S7" s="67"/>
      <c r="T7" s="72"/>
      <c r="U7" s="72"/>
    </row>
    <row r="8" spans="1:21" s="30" customFormat="1" ht="38.25" x14ac:dyDescent="0.25">
      <c r="A8" s="26">
        <v>1</v>
      </c>
      <c r="B8" s="28">
        <v>2</v>
      </c>
      <c r="C8" s="13" t="s">
        <v>29</v>
      </c>
      <c r="D8" s="27">
        <v>4</v>
      </c>
      <c r="E8" s="27">
        <v>5</v>
      </c>
      <c r="F8" s="27">
        <v>6</v>
      </c>
      <c r="G8" s="27">
        <v>7</v>
      </c>
      <c r="H8" s="13" t="s">
        <v>31</v>
      </c>
      <c r="I8" s="27">
        <v>9</v>
      </c>
      <c r="J8" s="27">
        <v>10</v>
      </c>
      <c r="K8" s="27">
        <v>11</v>
      </c>
      <c r="L8" s="27">
        <v>12</v>
      </c>
      <c r="M8" s="13" t="s">
        <v>30</v>
      </c>
      <c r="N8" s="27">
        <v>14</v>
      </c>
      <c r="O8" s="27">
        <v>15</v>
      </c>
      <c r="P8" s="27">
        <v>16</v>
      </c>
      <c r="Q8" s="27">
        <v>17</v>
      </c>
      <c r="R8" s="29" t="s">
        <v>32</v>
      </c>
      <c r="S8" s="29" t="s">
        <v>33</v>
      </c>
      <c r="T8" s="29">
        <v>20</v>
      </c>
      <c r="U8" s="13">
        <v>21</v>
      </c>
    </row>
    <row r="9" spans="1:21" ht="37.5" customHeight="1" x14ac:dyDescent="0.25">
      <c r="A9" s="1"/>
      <c r="B9" s="5" t="s">
        <v>6</v>
      </c>
      <c r="C9" s="6">
        <f>SUM(C11:C27)</f>
        <v>5949.3089999999993</v>
      </c>
      <c r="D9" s="6">
        <f t="shared" ref="D9:Q9" si="0">SUM(D11:D27)</f>
        <v>89.858999999999995</v>
      </c>
      <c r="E9" s="6">
        <f t="shared" si="0"/>
        <v>3018.4989999999998</v>
      </c>
      <c r="F9" s="6">
        <f t="shared" si="0"/>
        <v>1842.5130000000001</v>
      </c>
      <c r="G9" s="6">
        <f t="shared" si="0"/>
        <v>998.43799999999987</v>
      </c>
      <c r="H9" s="6">
        <f t="shared" si="0"/>
        <v>5629.2920000000004</v>
      </c>
      <c r="I9" s="6">
        <f t="shared" si="0"/>
        <v>78.281999999999996</v>
      </c>
      <c r="J9" s="6">
        <f t="shared" si="0"/>
        <v>3220.8829999999998</v>
      </c>
      <c r="K9" s="6">
        <f t="shared" si="0"/>
        <v>1783.3780000000006</v>
      </c>
      <c r="L9" s="6">
        <f t="shared" si="0"/>
        <v>546.74899999999991</v>
      </c>
      <c r="M9" s="6">
        <f t="shared" si="0"/>
        <v>5584.7920000000004</v>
      </c>
      <c r="N9" s="6">
        <f t="shared" si="0"/>
        <v>78.281999999999996</v>
      </c>
      <c r="O9" s="6">
        <f t="shared" si="0"/>
        <v>3178.9870000000001</v>
      </c>
      <c r="P9" s="6">
        <f>SUM(P11:P27)</f>
        <v>1783.3440000000003</v>
      </c>
      <c r="Q9" s="6">
        <f t="shared" si="0"/>
        <v>544.17899999999997</v>
      </c>
      <c r="R9" s="7">
        <f>H9/C9*100</f>
        <v>94.620938330821289</v>
      </c>
      <c r="S9" s="7">
        <f>M9/H9*100</f>
        <v>99.209492064010902</v>
      </c>
      <c r="T9" s="23">
        <f>SUM(T11:T27)</f>
        <v>340</v>
      </c>
      <c r="U9" s="23">
        <f>SUM(U11:U27)</f>
        <v>128</v>
      </c>
    </row>
    <row r="10" spans="1:21" ht="15" customHeight="1" x14ac:dyDescent="0.25">
      <c r="A10" s="1"/>
      <c r="B10" s="10" t="s">
        <v>7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7"/>
      <c r="S10" s="7"/>
      <c r="T10" s="7"/>
      <c r="U10" s="7"/>
    </row>
    <row r="11" spans="1:21" s="2" customFormat="1" ht="77.25" customHeight="1" x14ac:dyDescent="0.25">
      <c r="A11" s="1">
        <v>1</v>
      </c>
      <c r="B11" s="51" t="s">
        <v>45</v>
      </c>
      <c r="C11" s="19">
        <f>SUM(D11:G11)</f>
        <v>3127.8</v>
      </c>
      <c r="D11" s="19">
        <v>12.7</v>
      </c>
      <c r="E11" s="19">
        <v>1932.4</v>
      </c>
      <c r="F11" s="19">
        <v>881</v>
      </c>
      <c r="G11" s="19">
        <v>301.7</v>
      </c>
      <c r="H11" s="19">
        <f>SUM(I11:L11)</f>
        <v>3410.09</v>
      </c>
      <c r="I11" s="19">
        <v>11.62</v>
      </c>
      <c r="J11" s="19">
        <v>2267.23</v>
      </c>
      <c r="K11" s="19">
        <v>878.07</v>
      </c>
      <c r="L11" s="19">
        <v>253.17</v>
      </c>
      <c r="M11" s="19">
        <f>SUM(N11:Q11)</f>
        <v>3389.63</v>
      </c>
      <c r="N11" s="19">
        <v>11.62</v>
      </c>
      <c r="O11" s="19">
        <v>2246.8000000000002</v>
      </c>
      <c r="P11" s="19">
        <v>878.04</v>
      </c>
      <c r="Q11" s="19">
        <v>253.17</v>
      </c>
      <c r="R11" s="7">
        <f t="shared" ref="R11:R26" si="1">H11/C11*100</f>
        <v>109.02519342668968</v>
      </c>
      <c r="S11" s="31">
        <f t="shared" ref="S11:S26" si="2">M11/H11*100</f>
        <v>99.400015835359184</v>
      </c>
      <c r="T11" s="25">
        <v>66</v>
      </c>
      <c r="U11" s="25">
        <v>21</v>
      </c>
    </row>
    <row r="12" spans="1:21" s="18" customFormat="1" ht="106.5" customHeight="1" x14ac:dyDescent="0.25">
      <c r="A12" s="14">
        <v>2</v>
      </c>
      <c r="B12" s="52" t="s">
        <v>20</v>
      </c>
      <c r="C12" s="15">
        <f t="shared" ref="C12:C27" si="3">SUM(D12:G12)</f>
        <v>4.4390000000000001</v>
      </c>
      <c r="D12" s="16">
        <v>0</v>
      </c>
      <c r="E12" s="17">
        <v>2.4390000000000001</v>
      </c>
      <c r="F12" s="17">
        <v>2</v>
      </c>
      <c r="G12" s="16">
        <v>0</v>
      </c>
      <c r="H12" s="15">
        <f t="shared" ref="H12:H27" si="4">SUM(I12:L12)</f>
        <v>4.4000000000000004</v>
      </c>
      <c r="I12" s="16">
        <v>0</v>
      </c>
      <c r="J12" s="17">
        <v>2.4</v>
      </c>
      <c r="K12" s="17">
        <v>2</v>
      </c>
      <c r="L12" s="16">
        <v>0</v>
      </c>
      <c r="M12" s="15">
        <f t="shared" ref="M12:M27" si="5">SUM(N12:Q12)</f>
        <v>4.4000000000000004</v>
      </c>
      <c r="N12" s="16">
        <v>0</v>
      </c>
      <c r="O12" s="17">
        <v>2.4</v>
      </c>
      <c r="P12" s="17">
        <v>2</v>
      </c>
      <c r="Q12" s="16">
        <v>0</v>
      </c>
      <c r="R12" s="7">
        <f t="shared" si="1"/>
        <v>99.121423744086513</v>
      </c>
      <c r="S12" s="7">
        <f t="shared" si="2"/>
        <v>100</v>
      </c>
      <c r="T12" s="23">
        <v>12</v>
      </c>
      <c r="U12" s="24">
        <v>0</v>
      </c>
    </row>
    <row r="13" spans="1:21" s="2" customFormat="1" ht="85.5" x14ac:dyDescent="0.25">
      <c r="A13" s="1">
        <v>3</v>
      </c>
      <c r="B13" s="51" t="s">
        <v>44</v>
      </c>
      <c r="C13" s="19">
        <f t="shared" si="3"/>
        <v>107.87</v>
      </c>
      <c r="D13" s="20">
        <v>0</v>
      </c>
      <c r="E13" s="21">
        <v>0</v>
      </c>
      <c r="F13" s="22">
        <v>96.48</v>
      </c>
      <c r="G13" s="22">
        <v>11.39</v>
      </c>
      <c r="H13" s="19">
        <f t="shared" si="4"/>
        <v>123.94</v>
      </c>
      <c r="I13" s="20">
        <v>0</v>
      </c>
      <c r="J13" s="20">
        <v>0</v>
      </c>
      <c r="K13" s="22">
        <v>104.7</v>
      </c>
      <c r="L13" s="22">
        <v>19.239999999999998</v>
      </c>
      <c r="M13" s="19">
        <f t="shared" si="5"/>
        <v>121.37</v>
      </c>
      <c r="N13" s="20">
        <v>0</v>
      </c>
      <c r="O13" s="20">
        <v>0</v>
      </c>
      <c r="P13" s="22">
        <v>104.7</v>
      </c>
      <c r="Q13" s="22">
        <v>16.670000000000002</v>
      </c>
      <c r="R13" s="7">
        <f t="shared" si="1"/>
        <v>114.89756188004078</v>
      </c>
      <c r="S13" s="7">
        <f t="shared" si="2"/>
        <v>97.926416007745686</v>
      </c>
      <c r="T13" s="23">
        <v>7</v>
      </c>
      <c r="U13" s="25">
        <v>2</v>
      </c>
    </row>
    <row r="14" spans="1:21" s="2" customFormat="1" ht="85.5" x14ac:dyDescent="0.25">
      <c r="A14" s="1">
        <v>4</v>
      </c>
      <c r="B14" s="51" t="s">
        <v>43</v>
      </c>
      <c r="C14" s="19">
        <f t="shared" si="3"/>
        <v>378.96499999999997</v>
      </c>
      <c r="D14" s="20">
        <v>0</v>
      </c>
      <c r="E14" s="22">
        <v>180</v>
      </c>
      <c r="F14" s="22">
        <v>183.255</v>
      </c>
      <c r="G14" s="22">
        <v>15.71</v>
      </c>
      <c r="H14" s="19">
        <f t="shared" si="4"/>
        <v>199.273</v>
      </c>
      <c r="I14" s="43">
        <v>8.6999999999999994E-2</v>
      </c>
      <c r="J14" s="22">
        <v>45.453000000000003</v>
      </c>
      <c r="K14" s="22">
        <v>134.02000000000001</v>
      </c>
      <c r="L14" s="22">
        <v>19.713000000000001</v>
      </c>
      <c r="M14" s="19">
        <f t="shared" si="5"/>
        <v>199.273</v>
      </c>
      <c r="N14" s="20">
        <v>8.6999999999999994E-2</v>
      </c>
      <c r="O14" s="22">
        <v>45.453000000000003</v>
      </c>
      <c r="P14" s="22">
        <v>134.02000000000001</v>
      </c>
      <c r="Q14" s="22">
        <v>19.713000000000001</v>
      </c>
      <c r="R14" s="7">
        <f t="shared" si="1"/>
        <v>52.583483962898946</v>
      </c>
      <c r="S14" s="31">
        <f t="shared" si="2"/>
        <v>100</v>
      </c>
      <c r="T14" s="25">
        <v>28</v>
      </c>
      <c r="U14" s="25">
        <v>21</v>
      </c>
    </row>
    <row r="15" spans="1:21" s="2" customFormat="1" ht="101.25" customHeight="1" x14ac:dyDescent="0.25">
      <c r="A15" s="1">
        <v>5</v>
      </c>
      <c r="B15" s="51" t="s">
        <v>42</v>
      </c>
      <c r="C15" s="19">
        <f t="shared" si="3"/>
        <v>1.335</v>
      </c>
      <c r="D15" s="20">
        <v>0</v>
      </c>
      <c r="E15" s="21">
        <v>0</v>
      </c>
      <c r="F15" s="22">
        <v>0.60499999999999998</v>
      </c>
      <c r="G15" s="22">
        <v>0.73</v>
      </c>
      <c r="H15" s="35">
        <f>SUM(I15:L15)</f>
        <v>0.03</v>
      </c>
      <c r="I15" s="37">
        <v>0</v>
      </c>
      <c r="J15" s="37">
        <v>0</v>
      </c>
      <c r="K15" s="37">
        <v>0</v>
      </c>
      <c r="L15" s="35">
        <v>0.03</v>
      </c>
      <c r="M15" s="35">
        <f t="shared" si="5"/>
        <v>0.03</v>
      </c>
      <c r="N15" s="37">
        <v>0</v>
      </c>
      <c r="O15" s="37">
        <v>0</v>
      </c>
      <c r="P15" s="37">
        <v>0</v>
      </c>
      <c r="Q15" s="35">
        <v>0.03</v>
      </c>
      <c r="R15" s="7">
        <f t="shared" si="1"/>
        <v>2.2471910112359552</v>
      </c>
      <c r="S15" s="7">
        <f t="shared" si="2"/>
        <v>100</v>
      </c>
      <c r="T15" s="25">
        <v>61</v>
      </c>
      <c r="U15" s="38">
        <v>44</v>
      </c>
    </row>
    <row r="16" spans="1:21" s="2" customFormat="1" ht="65.25" customHeight="1" x14ac:dyDescent="0.25">
      <c r="A16" s="1">
        <v>6</v>
      </c>
      <c r="B16" s="51" t="s">
        <v>40</v>
      </c>
      <c r="C16" s="19">
        <f t="shared" si="3"/>
        <v>532.29999999999995</v>
      </c>
      <c r="D16" s="20">
        <v>0</v>
      </c>
      <c r="E16" s="22">
        <v>132.69999999999999</v>
      </c>
      <c r="F16" s="22">
        <v>399.6</v>
      </c>
      <c r="G16" s="20">
        <v>0</v>
      </c>
      <c r="H16" s="19">
        <f t="shared" si="4"/>
        <v>532.29999999999995</v>
      </c>
      <c r="I16" s="20">
        <v>0</v>
      </c>
      <c r="J16" s="22">
        <v>132.69999999999999</v>
      </c>
      <c r="K16" s="22">
        <v>399.6</v>
      </c>
      <c r="L16" s="20">
        <v>0</v>
      </c>
      <c r="M16" s="19">
        <f t="shared" si="5"/>
        <v>532.29999999999995</v>
      </c>
      <c r="N16" s="47">
        <v>0</v>
      </c>
      <c r="O16" s="22">
        <v>132.69999999999999</v>
      </c>
      <c r="P16" s="22">
        <v>399.6</v>
      </c>
      <c r="Q16" s="20">
        <v>0</v>
      </c>
      <c r="R16" s="31">
        <f t="shared" si="1"/>
        <v>100</v>
      </c>
      <c r="S16" s="31">
        <f t="shared" si="2"/>
        <v>100</v>
      </c>
      <c r="T16" s="25">
        <v>35</v>
      </c>
      <c r="U16" s="25">
        <v>0</v>
      </c>
    </row>
    <row r="17" spans="1:21" s="34" customFormat="1" ht="92.25" customHeight="1" x14ac:dyDescent="0.25">
      <c r="A17" s="1">
        <v>7</v>
      </c>
      <c r="B17" s="51" t="s">
        <v>39</v>
      </c>
      <c r="C17" s="19">
        <f t="shared" si="3"/>
        <v>77.301999999999992</v>
      </c>
      <c r="D17" s="22">
        <v>62.664999999999999</v>
      </c>
      <c r="E17" s="22">
        <v>12.337</v>
      </c>
      <c r="F17" s="22">
        <v>0.8</v>
      </c>
      <c r="G17" s="20">
        <v>1.5</v>
      </c>
      <c r="H17" s="19">
        <f t="shared" si="4"/>
        <v>77.290999999999997</v>
      </c>
      <c r="I17" s="22">
        <v>62.664999999999999</v>
      </c>
      <c r="J17" s="22">
        <v>12.337</v>
      </c>
      <c r="K17" s="22">
        <v>2.2890000000000001</v>
      </c>
      <c r="L17" s="21">
        <v>0</v>
      </c>
      <c r="M17" s="19">
        <f t="shared" si="5"/>
        <v>77.290999999999997</v>
      </c>
      <c r="N17" s="22">
        <v>62.664999999999999</v>
      </c>
      <c r="O17" s="22">
        <v>12.337</v>
      </c>
      <c r="P17" s="22">
        <v>2.2890000000000001</v>
      </c>
      <c r="Q17" s="21">
        <v>0</v>
      </c>
      <c r="R17" s="31">
        <f t="shared" si="1"/>
        <v>99.985770096504623</v>
      </c>
      <c r="S17" s="31">
        <f t="shared" si="2"/>
        <v>100</v>
      </c>
      <c r="T17" s="25">
        <v>5</v>
      </c>
      <c r="U17" s="25">
        <v>0</v>
      </c>
    </row>
    <row r="18" spans="1:21" s="34" customFormat="1" ht="115.5" customHeight="1" x14ac:dyDescent="0.25">
      <c r="A18" s="1">
        <v>8</v>
      </c>
      <c r="B18" s="51" t="s">
        <v>21</v>
      </c>
      <c r="C18" s="19">
        <f t="shared" si="3"/>
        <v>33.948999999999998</v>
      </c>
      <c r="D18" s="20">
        <v>0</v>
      </c>
      <c r="E18" s="39">
        <v>28.158999999999999</v>
      </c>
      <c r="F18" s="39">
        <v>4.3819999999999997</v>
      </c>
      <c r="G18" s="39">
        <v>1.4079999999999999</v>
      </c>
      <c r="H18" s="19">
        <f t="shared" si="4"/>
        <v>33.948999999999998</v>
      </c>
      <c r="I18" s="21">
        <v>0</v>
      </c>
      <c r="J18" s="39">
        <v>28.158999999999999</v>
      </c>
      <c r="K18" s="39">
        <v>5.79</v>
      </c>
      <c r="L18" s="21">
        <v>0</v>
      </c>
      <c r="M18" s="19">
        <f t="shared" si="5"/>
        <v>33.948999999999998</v>
      </c>
      <c r="N18" s="20">
        <v>0</v>
      </c>
      <c r="O18" s="39">
        <v>28.158999999999999</v>
      </c>
      <c r="P18" s="39">
        <v>5.79</v>
      </c>
      <c r="Q18" s="21">
        <v>0</v>
      </c>
      <c r="R18" s="31">
        <f t="shared" si="1"/>
        <v>100</v>
      </c>
      <c r="S18" s="31">
        <f t="shared" si="2"/>
        <v>100</v>
      </c>
      <c r="T18" s="25">
        <v>4</v>
      </c>
      <c r="U18" s="25">
        <v>0</v>
      </c>
    </row>
    <row r="19" spans="1:21" s="2" customFormat="1" ht="81.75" customHeight="1" x14ac:dyDescent="0.25">
      <c r="A19" s="1">
        <v>9</v>
      </c>
      <c r="B19" s="51" t="s">
        <v>19</v>
      </c>
      <c r="C19" s="19">
        <f t="shared" si="3"/>
        <v>565.9</v>
      </c>
      <c r="D19" s="20">
        <v>0</v>
      </c>
      <c r="E19" s="21">
        <v>0</v>
      </c>
      <c r="F19" s="22">
        <v>185.7</v>
      </c>
      <c r="G19" s="20">
        <v>380.2</v>
      </c>
      <c r="H19" s="19">
        <f t="shared" si="4"/>
        <v>194.93599999999998</v>
      </c>
      <c r="I19" s="20">
        <v>0</v>
      </c>
      <c r="J19" s="20">
        <v>0</v>
      </c>
      <c r="K19" s="22">
        <v>188.73599999999999</v>
      </c>
      <c r="L19" s="22">
        <v>6.2</v>
      </c>
      <c r="M19" s="19">
        <f t="shared" si="5"/>
        <v>194.93599999999998</v>
      </c>
      <c r="N19" s="20">
        <v>0</v>
      </c>
      <c r="O19" s="20">
        <v>0</v>
      </c>
      <c r="P19" s="22">
        <v>188.73599999999999</v>
      </c>
      <c r="Q19" s="22">
        <v>6.2</v>
      </c>
      <c r="R19" s="7">
        <f t="shared" si="1"/>
        <v>34.447075455027388</v>
      </c>
      <c r="S19" s="31">
        <f t="shared" si="2"/>
        <v>100</v>
      </c>
      <c r="T19" s="25">
        <v>3</v>
      </c>
      <c r="U19" s="25">
        <v>20</v>
      </c>
    </row>
    <row r="20" spans="1:21" s="2" customFormat="1" ht="111.75" customHeight="1" x14ac:dyDescent="0.25">
      <c r="A20" s="1">
        <v>10</v>
      </c>
      <c r="B20" s="53" t="s">
        <v>11</v>
      </c>
      <c r="C20" s="19">
        <f t="shared" si="3"/>
        <v>33.9</v>
      </c>
      <c r="D20" s="41">
        <v>0</v>
      </c>
      <c r="E20" s="41">
        <v>0</v>
      </c>
      <c r="F20" s="41">
        <v>33.9</v>
      </c>
      <c r="G20" s="41">
        <v>0</v>
      </c>
      <c r="H20" s="19">
        <f t="shared" si="4"/>
        <v>33.9</v>
      </c>
      <c r="I20" s="41">
        <v>0</v>
      </c>
      <c r="J20" s="41">
        <v>0</v>
      </c>
      <c r="K20" s="42">
        <v>33.9</v>
      </c>
      <c r="L20" s="41">
        <v>0</v>
      </c>
      <c r="M20" s="19">
        <f t="shared" si="5"/>
        <v>33.9</v>
      </c>
      <c r="N20" s="41">
        <v>0</v>
      </c>
      <c r="O20" s="41">
        <v>0</v>
      </c>
      <c r="P20" s="42">
        <v>33.9</v>
      </c>
      <c r="Q20" s="41">
        <v>0</v>
      </c>
      <c r="R20" s="7">
        <f t="shared" si="1"/>
        <v>100</v>
      </c>
      <c r="S20" s="31">
        <f t="shared" si="2"/>
        <v>100</v>
      </c>
      <c r="T20" s="25">
        <v>5</v>
      </c>
      <c r="U20" s="25">
        <v>1</v>
      </c>
    </row>
    <row r="21" spans="1:21" s="34" customFormat="1" ht="62.25" customHeight="1" x14ac:dyDescent="0.25">
      <c r="A21" s="1">
        <v>11</v>
      </c>
      <c r="B21" s="50" t="s">
        <v>12</v>
      </c>
      <c r="C21" s="35">
        <f t="shared" si="3"/>
        <v>33.075000000000003</v>
      </c>
      <c r="D21" s="32">
        <v>10.584</v>
      </c>
      <c r="E21" s="32">
        <v>20.446000000000002</v>
      </c>
      <c r="F21" s="32">
        <v>2.0449999999999999</v>
      </c>
      <c r="G21" s="33">
        <v>0</v>
      </c>
      <c r="H21" s="35">
        <f t="shared" si="4"/>
        <v>22.68</v>
      </c>
      <c r="I21" s="33">
        <v>0</v>
      </c>
      <c r="J21" s="33">
        <v>22.585999999999999</v>
      </c>
      <c r="K21" s="32">
        <v>9.4E-2</v>
      </c>
      <c r="L21" s="33">
        <v>0</v>
      </c>
      <c r="M21" s="35">
        <f t="shared" si="5"/>
        <v>1.2100000000000002</v>
      </c>
      <c r="N21" s="33">
        <v>0</v>
      </c>
      <c r="O21" s="33">
        <v>1.1200000000000001</v>
      </c>
      <c r="P21" s="33">
        <v>0.09</v>
      </c>
      <c r="Q21" s="33">
        <v>0</v>
      </c>
      <c r="R21" s="7">
        <f t="shared" si="1"/>
        <v>68.571428571428555</v>
      </c>
      <c r="S21" s="31">
        <f t="shared" si="2"/>
        <v>5.3350970017636694</v>
      </c>
      <c r="T21" s="25">
        <v>4</v>
      </c>
      <c r="U21" s="25">
        <v>2</v>
      </c>
    </row>
    <row r="22" spans="1:21" s="2" customFormat="1" ht="62.25" customHeight="1" x14ac:dyDescent="0.25">
      <c r="A22" s="1">
        <v>12</v>
      </c>
      <c r="B22" s="51" t="s">
        <v>16</v>
      </c>
      <c r="C22" s="19">
        <f t="shared" si="3"/>
        <v>6.524</v>
      </c>
      <c r="D22" s="20">
        <v>0</v>
      </c>
      <c r="E22" s="20">
        <v>0</v>
      </c>
      <c r="F22" s="22">
        <v>6.524</v>
      </c>
      <c r="G22" s="20">
        <v>0</v>
      </c>
      <c r="H22" s="19">
        <f t="shared" si="4"/>
        <v>8.2029999999999994</v>
      </c>
      <c r="I22" s="20">
        <v>0</v>
      </c>
      <c r="J22" s="20">
        <v>0</v>
      </c>
      <c r="K22" s="39">
        <v>7.4729999999999999</v>
      </c>
      <c r="L22" s="39">
        <v>0.73</v>
      </c>
      <c r="M22" s="19">
        <f t="shared" si="5"/>
        <v>8.2029999999999994</v>
      </c>
      <c r="N22" s="20">
        <v>0</v>
      </c>
      <c r="O22" s="20">
        <v>0</v>
      </c>
      <c r="P22" s="39">
        <v>7.4729999999999999</v>
      </c>
      <c r="Q22" s="39">
        <v>0.73</v>
      </c>
      <c r="R22" s="7">
        <f t="shared" si="1"/>
        <v>125.73574494175352</v>
      </c>
      <c r="S22" s="31">
        <f t="shared" si="2"/>
        <v>100</v>
      </c>
      <c r="T22" s="25">
        <v>27</v>
      </c>
      <c r="U22" s="25">
        <v>2</v>
      </c>
    </row>
    <row r="23" spans="1:21" s="2" customFormat="1" ht="102.75" customHeight="1" x14ac:dyDescent="0.25">
      <c r="A23" s="1">
        <v>13</v>
      </c>
      <c r="B23" s="50" t="s">
        <v>10</v>
      </c>
      <c r="C23" s="40">
        <f t="shared" si="3"/>
        <v>0.17599999999999999</v>
      </c>
      <c r="D23" s="33">
        <v>0</v>
      </c>
      <c r="E23" s="33">
        <v>0</v>
      </c>
      <c r="F23" s="33">
        <v>0.17599999999999999</v>
      </c>
      <c r="G23" s="33">
        <v>0</v>
      </c>
      <c r="H23" s="40">
        <f t="shared" si="4"/>
        <v>0.10100000000000001</v>
      </c>
      <c r="I23" s="33">
        <v>0</v>
      </c>
      <c r="J23" s="33">
        <v>0</v>
      </c>
      <c r="K23" s="33">
        <v>0.10100000000000001</v>
      </c>
      <c r="L23" s="33">
        <v>0</v>
      </c>
      <c r="M23" s="40">
        <f t="shared" si="5"/>
        <v>0.10100000000000001</v>
      </c>
      <c r="N23" s="33">
        <v>0</v>
      </c>
      <c r="O23" s="33">
        <v>0</v>
      </c>
      <c r="P23" s="33">
        <v>0.10100000000000001</v>
      </c>
      <c r="Q23" s="33">
        <v>0</v>
      </c>
      <c r="R23" s="7">
        <f t="shared" si="1"/>
        <v>57.386363636363647</v>
      </c>
      <c r="S23" s="31">
        <f t="shared" si="2"/>
        <v>100</v>
      </c>
      <c r="T23" s="25">
        <v>31</v>
      </c>
      <c r="U23" s="25">
        <v>6</v>
      </c>
    </row>
    <row r="24" spans="1:21" s="2" customFormat="1" ht="121.5" customHeight="1" x14ac:dyDescent="0.25">
      <c r="A24" s="1">
        <v>14</v>
      </c>
      <c r="B24" s="50" t="s">
        <v>17</v>
      </c>
      <c r="C24" s="19">
        <f t="shared" si="3"/>
        <v>237.35000000000002</v>
      </c>
      <c r="D24" s="33">
        <v>0</v>
      </c>
      <c r="E24" s="33">
        <v>0</v>
      </c>
      <c r="F24" s="32">
        <v>8.3000000000000007</v>
      </c>
      <c r="G24" s="36">
        <v>229.05</v>
      </c>
      <c r="H24" s="19">
        <f t="shared" si="4"/>
        <v>245.87699999999998</v>
      </c>
      <c r="I24" s="33">
        <v>0</v>
      </c>
      <c r="J24" s="33">
        <v>0</v>
      </c>
      <c r="K24" s="32">
        <v>0.111</v>
      </c>
      <c r="L24" s="36">
        <v>245.76599999999999</v>
      </c>
      <c r="M24" s="19">
        <f t="shared" si="5"/>
        <v>245.87699999999998</v>
      </c>
      <c r="N24" s="33">
        <v>0</v>
      </c>
      <c r="O24" s="33">
        <v>0</v>
      </c>
      <c r="P24" s="32">
        <v>0.111</v>
      </c>
      <c r="Q24" s="36">
        <v>245.76599999999999</v>
      </c>
      <c r="R24" s="7">
        <f t="shared" si="1"/>
        <v>103.5925847903939</v>
      </c>
      <c r="S24" s="31">
        <f t="shared" si="2"/>
        <v>100</v>
      </c>
      <c r="T24" s="25">
        <v>25</v>
      </c>
      <c r="U24" s="25">
        <v>3</v>
      </c>
    </row>
    <row r="25" spans="1:21" s="2" customFormat="1" ht="81" customHeight="1" x14ac:dyDescent="0.25">
      <c r="A25" s="1">
        <v>15</v>
      </c>
      <c r="B25" s="50" t="s">
        <v>18</v>
      </c>
      <c r="C25" s="19">
        <f t="shared" si="3"/>
        <v>3.5019999999999998</v>
      </c>
      <c r="D25" s="33">
        <v>0</v>
      </c>
      <c r="E25" s="33">
        <v>0</v>
      </c>
      <c r="F25" s="36">
        <v>3.5019999999999998</v>
      </c>
      <c r="G25" s="36">
        <v>0</v>
      </c>
      <c r="H25" s="35">
        <f t="shared" si="4"/>
        <v>0.55000000000000004</v>
      </c>
      <c r="I25" s="33">
        <v>0</v>
      </c>
      <c r="J25" s="33">
        <v>0</v>
      </c>
      <c r="K25" s="32">
        <v>0.55000000000000004</v>
      </c>
      <c r="L25" s="36">
        <v>0</v>
      </c>
      <c r="M25" s="35">
        <f t="shared" si="5"/>
        <v>0.55000000000000004</v>
      </c>
      <c r="N25" s="33">
        <v>0</v>
      </c>
      <c r="O25" s="33">
        <v>0</v>
      </c>
      <c r="P25" s="32">
        <v>0.55000000000000004</v>
      </c>
      <c r="Q25" s="33">
        <v>0</v>
      </c>
      <c r="R25" s="7">
        <f t="shared" si="1"/>
        <v>15.70531125071388</v>
      </c>
      <c r="S25" s="31">
        <f t="shared" si="2"/>
        <v>100</v>
      </c>
      <c r="T25" s="25">
        <v>9</v>
      </c>
      <c r="U25" s="25">
        <v>1</v>
      </c>
    </row>
    <row r="26" spans="1:21" s="46" customFormat="1" ht="120.75" customHeight="1" x14ac:dyDescent="0.25">
      <c r="A26" s="1">
        <v>16</v>
      </c>
      <c r="B26" s="50" t="s">
        <v>15</v>
      </c>
      <c r="C26" s="19">
        <f t="shared" si="3"/>
        <v>88.65</v>
      </c>
      <c r="D26" s="33">
        <v>0</v>
      </c>
      <c r="E26" s="33">
        <v>0</v>
      </c>
      <c r="F26" s="36">
        <v>31.9</v>
      </c>
      <c r="G26" s="36">
        <v>56.75</v>
      </c>
      <c r="H26" s="19">
        <f t="shared" si="4"/>
        <v>25.5</v>
      </c>
      <c r="I26" s="33">
        <v>0</v>
      </c>
      <c r="J26" s="33">
        <v>0</v>
      </c>
      <c r="K26" s="36">
        <v>23.6</v>
      </c>
      <c r="L26" s="36">
        <v>1.9</v>
      </c>
      <c r="M26" s="19">
        <f t="shared" si="5"/>
        <v>25.5</v>
      </c>
      <c r="N26" s="33">
        <v>0</v>
      </c>
      <c r="O26" s="33">
        <v>0</v>
      </c>
      <c r="P26" s="36">
        <v>23.6</v>
      </c>
      <c r="Q26" s="33">
        <v>1.9</v>
      </c>
      <c r="R26" s="31">
        <f t="shared" si="1"/>
        <v>28.764805414551603</v>
      </c>
      <c r="S26" s="31">
        <f t="shared" si="2"/>
        <v>100</v>
      </c>
      <c r="T26" s="25">
        <v>12</v>
      </c>
      <c r="U26" s="25">
        <v>5</v>
      </c>
    </row>
    <row r="27" spans="1:21" s="45" customFormat="1" ht="85.5" x14ac:dyDescent="0.25">
      <c r="A27" s="44">
        <v>17</v>
      </c>
      <c r="B27" s="48" t="s">
        <v>41</v>
      </c>
      <c r="C27" s="19">
        <f t="shared" si="3"/>
        <v>716.27200000000005</v>
      </c>
      <c r="D27" s="49">
        <v>3.91</v>
      </c>
      <c r="E27" s="49">
        <v>710.01800000000003</v>
      </c>
      <c r="F27" s="49">
        <v>2.3439999999999999</v>
      </c>
      <c r="G27" s="44">
        <v>0</v>
      </c>
      <c r="H27" s="19">
        <f t="shared" si="4"/>
        <v>716.27200000000005</v>
      </c>
      <c r="I27" s="49">
        <v>3.91</v>
      </c>
      <c r="J27" s="49">
        <v>710.01800000000003</v>
      </c>
      <c r="K27" s="49">
        <v>2.3439999999999999</v>
      </c>
      <c r="L27" s="44">
        <v>0</v>
      </c>
      <c r="M27" s="19">
        <f t="shared" si="5"/>
        <v>716.27200000000005</v>
      </c>
      <c r="N27" s="49">
        <v>3.91</v>
      </c>
      <c r="O27" s="49">
        <v>710.01800000000003</v>
      </c>
      <c r="P27" s="49">
        <v>2.3439999999999999</v>
      </c>
      <c r="Q27" s="44">
        <v>0</v>
      </c>
      <c r="R27" s="31">
        <f t="shared" ref="R27" si="6">H27/C27*100</f>
        <v>100</v>
      </c>
      <c r="S27" s="31">
        <f t="shared" ref="S27" si="7">M27/H27*100</f>
        <v>100</v>
      </c>
      <c r="T27" s="44">
        <v>6</v>
      </c>
      <c r="U27" s="44">
        <v>0</v>
      </c>
    </row>
    <row r="28" spans="1:21" hidden="1" x14ac:dyDescent="0.25">
      <c r="A28" s="12" t="s">
        <v>13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</row>
    <row r="29" spans="1:21" hidden="1" x14ac:dyDescent="0.25">
      <c r="A29" s="64" t="s">
        <v>14</v>
      </c>
      <c r="B29" s="64"/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</row>
  </sheetData>
  <mergeCells count="21">
    <mergeCell ref="A29:U29"/>
    <mergeCell ref="R4:R7"/>
    <mergeCell ref="S4:S7"/>
    <mergeCell ref="T4:U5"/>
    <mergeCell ref="T6:T7"/>
    <mergeCell ref="U6:U7"/>
    <mergeCell ref="C1:P1"/>
    <mergeCell ref="C2:P2"/>
    <mergeCell ref="C3:P3"/>
    <mergeCell ref="A4:A7"/>
    <mergeCell ref="B4:B7"/>
    <mergeCell ref="C4:Q4"/>
    <mergeCell ref="N6:Q6"/>
    <mergeCell ref="C5:G5"/>
    <mergeCell ref="H5:L5"/>
    <mergeCell ref="M5:Q5"/>
    <mergeCell ref="C6:C7"/>
    <mergeCell ref="D6:G6"/>
    <mergeCell ref="H6:H7"/>
    <mergeCell ref="I6:L6"/>
    <mergeCell ref="M6:M7"/>
  </mergeCells>
  <pageMargins left="0.23622047244094491" right="0.23622047244094491" top="0.35433070866141736" bottom="0.35433070866141736" header="0.31496062992125984" footer="0.31496062992125984"/>
  <pageSetup paperSize="9" scale="62" orientation="landscape" r:id="rId1"/>
  <rowBreaks count="2" manualBreakCount="2">
    <brk id="17" max="20" man="1"/>
    <brk id="25" max="2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 </vt:lpstr>
      <vt:lpstr>Лист3</vt:lpstr>
      <vt:lpstr>'СВОД '!Заголовки_для_печати</vt:lpstr>
      <vt:lpstr>'СВОД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2019-09-12T10:01:34Z</dcterms:modified>
</cp:coreProperties>
</file>